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5.03.2023 - 26.03.2023\"/>
    </mc:Choice>
  </mc:AlternateContent>
  <xr:revisionPtr revIDLastSave="0" documentId="13_ncr:1_{E0065ED8-416B-42D6-B095-8AFEBEAA3F95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73" i="1" l="1"/>
  <c r="U1273" i="1"/>
  <c r="R1273" i="1"/>
  <c r="E1273" i="1"/>
  <c r="D1273" i="1"/>
  <c r="V1272" i="1"/>
  <c r="U1272" i="1"/>
  <c r="R1272" i="1"/>
  <c r="E1272" i="1"/>
  <c r="D1272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AA1265" i="1" s="1"/>
  <c r="P1265" i="1"/>
  <c r="N1265" i="1"/>
  <c r="K1265" i="1"/>
  <c r="I1265" i="1"/>
  <c r="V1265" i="1"/>
  <c r="U1265" i="1"/>
  <c r="R1265" i="1"/>
  <c r="E1265" i="1"/>
  <c r="D1265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S1266" i="1" s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Q1267" i="1" l="1"/>
  <c r="O1265" i="1"/>
  <c r="S1265" i="1"/>
  <c r="L1272" i="1"/>
  <c r="AA1267" i="1"/>
  <c r="Y1265" i="1"/>
  <c r="G1265" i="1"/>
  <c r="J1265" i="1"/>
  <c r="O1266" i="1"/>
  <c r="Q1265" i="1"/>
  <c r="J1267" i="1"/>
  <c r="S1267" i="1"/>
  <c r="Y1266" i="1"/>
  <c r="L1266" i="1"/>
  <c r="L1263" i="1"/>
  <c r="Q1264" i="1"/>
  <c r="Q1271" i="1"/>
  <c r="O1272" i="1"/>
  <c r="O1270" i="1"/>
  <c r="Y1273" i="1"/>
  <c r="O1271" i="1"/>
  <c r="O1264" i="1"/>
  <c r="G1269" i="1"/>
  <c r="L1271" i="1"/>
  <c r="Q1268" i="1"/>
  <c r="J1269" i="1"/>
  <c r="Q1272" i="1"/>
  <c r="Q1269" i="1"/>
  <c r="G1270" i="1"/>
  <c r="B1272" i="1"/>
  <c r="J1266" i="1"/>
  <c r="G1268" i="1"/>
  <c r="G1272" i="1"/>
  <c r="Y1272" i="1"/>
  <c r="J1268" i="1"/>
  <c r="S1271" i="1"/>
  <c r="G1263" i="1"/>
  <c r="L1265" i="1"/>
  <c r="G1273" i="1"/>
  <c r="B1266" i="1"/>
  <c r="AA1266" i="1"/>
  <c r="AA1269" i="1"/>
  <c r="S1272" i="1"/>
  <c r="L1273" i="1"/>
  <c r="AA1273" i="1"/>
  <c r="Q1266" i="1"/>
  <c r="L1264" i="1"/>
  <c r="G1266" i="1"/>
  <c r="G1267" i="1"/>
  <c r="L1269" i="1"/>
  <c r="J1272" i="1"/>
  <c r="O1273" i="1"/>
  <c r="J1261" i="1"/>
  <c r="L1268" i="1"/>
  <c r="Y1268" i="1"/>
  <c r="S1270" i="1"/>
  <c r="G1271" i="1"/>
  <c r="B1273" i="1"/>
  <c r="Y1267" i="1"/>
  <c r="O1268" i="1"/>
  <c r="J1271" i="1"/>
  <c r="S1273" i="1"/>
  <c r="L1267" i="1"/>
  <c r="AA1268" i="1"/>
  <c r="S1269" i="1"/>
  <c r="J1270" i="1"/>
  <c r="AA1272" i="1"/>
  <c r="S1263" i="1"/>
  <c r="O1267" i="1"/>
  <c r="L1270" i="1"/>
  <c r="B1269" i="1"/>
  <c r="Q1273" i="1"/>
  <c r="O1269" i="1"/>
  <c r="Y1269" i="1"/>
  <c r="B1271" i="1"/>
  <c r="J1273" i="1"/>
  <c r="B1268" i="1"/>
  <c r="B1270" i="1"/>
  <c r="B1267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72" i="1" l="1"/>
  <c r="C1266" i="1"/>
  <c r="C1267" i="1"/>
  <c r="C1268" i="1"/>
  <c r="C1265" i="1"/>
  <c r="C1270" i="1"/>
  <c r="C1271" i="1"/>
  <c r="C1273" i="1"/>
  <c r="C1269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N1026" i="1"/>
  <c r="N1025" i="1"/>
  <c r="N1024" i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O968" i="1" s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Q906" i="1" s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K871" i="1"/>
  <c r="I871" i="1"/>
  <c r="P870" i="1"/>
  <c r="Q870" i="1" s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P860" i="1"/>
  <c r="N860" i="1"/>
  <c r="K860" i="1"/>
  <c r="I860" i="1"/>
  <c r="J860" i="1" s="1"/>
  <c r="P859" i="1"/>
  <c r="N859" i="1"/>
  <c r="O859" i="1" s="1"/>
  <c r="K859" i="1"/>
  <c r="L859" i="1" s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O923" i="1"/>
  <c r="L934" i="1"/>
  <c r="O945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J861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O89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AA917" i="1" l="1"/>
  <c r="L922" i="1"/>
  <c r="G986" i="1"/>
  <c r="L943" i="1"/>
  <c r="AA954" i="1"/>
  <c r="Q966" i="1"/>
  <c r="AA969" i="1"/>
  <c r="Q970" i="1"/>
  <c r="Q974" i="1"/>
  <c r="AA981" i="1"/>
  <c r="Y954" i="1"/>
  <c r="Y973" i="1"/>
  <c r="S870" i="1"/>
  <c r="G909" i="1"/>
  <c r="G885" i="1"/>
  <c r="G877" i="1"/>
  <c r="Y923" i="1"/>
  <c r="O963" i="1"/>
  <c r="L936" i="1"/>
  <c r="G1000" i="1"/>
  <c r="S1049" i="1"/>
  <c r="Q1024" i="1"/>
  <c r="L1039" i="1"/>
  <c r="Q1029" i="1"/>
  <c r="Q1037" i="1"/>
  <c r="O1043" i="1"/>
  <c r="L828" i="1"/>
  <c r="Q881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962" i="1" l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<sst xmlns="http://schemas.openxmlformats.org/spreadsheetml/2006/main" count="80" uniqueCount="39">
  <si>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</si>
  <si>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</si>
  <si>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</si>
  <si>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</si>
  <si>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</si>
  <si>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</si>
  <si>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</si>
  <si>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</si>
  <si>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</si>
  <si>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</si>
  <si>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</si>
  <si>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</si>
  <si>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</si>
  <si>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</si>
  <si>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</si>
  <si>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</si>
  <si>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</si>
  <si>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</si>
  <si>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</si>
  <si>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</si>
  <si>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</si>
  <si>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</si>
  <si>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</si>
  <si>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</si>
  <si>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</si>
  <si>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</si>
  <si>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</si>
  <si>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</si>
  <si>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</si>
  <si>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</si>
  <si>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</si>
  <si>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</si>
  <si>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</si>
  <si>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</si>
  <si>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</si>
  <si>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</si>
  <si>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</si>
  <si>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</si>
  <si>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revisIQn.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</si>
</sst>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73"/>
  <sheetViews>
    <sheetView tabSelected="1" topLeftCell="A7" zoomScaleNormal="100" zoomScaleSheetLayoutView="100" workbookViewId="0">
      <pane xSplit="1" ySplit="2" topLeftCell="B1267" activePane="bottomRight" state="frozen"/>
      <selection pane="topRight" activeCell="B7" sqref="B7"/>
      <selection pane="bottomLeft" activeCell="A9" sqref="A9"/>
      <selection pane="bottomRight" activeCell="E1275" sqref="E1275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37</v>
      </c>
      <c r="B3" s="8"/>
      <c r="C3" s="8"/>
      <c r="D3" s="8"/>
    </row>
    <row r="4" spans="1:27" ht="13.5" hidden="1" thickBot="1" x14ac:dyDescent="0.35">
      <c r="A4" s="8" t="s">
        <v>38</v>
      </c>
      <c r="B4" s="8"/>
      <c r="C4" s="8"/>
      <c r="D4" s="8"/>
    </row>
    <row r="5" spans="1:27" ht="13.5" hidden="1" thickBot="1" x14ac:dyDescent="0.35">
      <c r="A5" s="14" t="s">
        <v>2</v>
      </c>
      <c r="B5" s="14"/>
      <c r="C5" s="14"/>
      <c r="D5" s="14"/>
    </row>
    <row r="6" spans="1:27" ht="13.5" hidden="1" thickBot="1" x14ac:dyDescent="0.35">
      <c r="A6" s="8" t="s">
        <v>3</v>
      </c>
      <c r="B6" s="8"/>
      <c r="C6" s="8"/>
      <c r="D6" s="8"/>
    </row>
    <row r="7" spans="1:27" ht="45" customHeight="1" thickTop="1" thickBot="1" x14ac:dyDescent="0.4">
      <c r="A7" s="8"/>
      <c r="B7" s="88" t="s">
        <v>4</v>
      </c>
      <c r="C7" s="89"/>
      <c r="D7" s="60" t="s">
        <v>5</v>
      </c>
      <c r="E7" s="45"/>
      <c r="F7" s="24"/>
      <c r="G7" s="25"/>
      <c r="H7" s="26" t="s">
        <v>6</v>
      </c>
      <c r="I7" s="27"/>
      <c r="J7" s="35"/>
      <c r="K7" s="27"/>
      <c r="L7" s="37"/>
      <c r="M7" s="28" t="s">
        <v>7</v>
      </c>
      <c r="N7" s="29"/>
      <c r="O7" s="29"/>
      <c r="P7" s="30"/>
      <c r="Q7" s="39"/>
      <c r="R7" s="42" t="s">
        <v>8</v>
      </c>
      <c r="S7" s="41"/>
      <c r="T7" s="43"/>
      <c r="U7" s="51" t="s">
        <v>9</v>
      </c>
      <c r="V7" s="50" t="s">
        <v>10</v>
      </c>
      <c r="W7" s="90" t="s">
        <v>11</v>
      </c>
      <c r="X7" s="91"/>
      <c r="Y7" s="91"/>
      <c r="Z7" s="91"/>
      <c r="AA7" s="91"/>
    </row>
    <row r="8" spans="1:27" ht="53.25" customHeight="1" thickTop="1" thickBot="1" x14ac:dyDescent="0.3">
      <c r="A8" s="59" t="s">
        <v>12</v>
      </c>
      <c r="B8" s="9"/>
      <c r="C8" s="17" t="s">
        <v>13</v>
      </c>
      <c r="D8" s="47" t="s">
        <v>14</v>
      </c>
      <c r="E8" s="4" t="s">
        <v>15</v>
      </c>
      <c r="F8" s="4"/>
      <c r="G8" s="17" t="s">
        <v>13</v>
      </c>
      <c r="H8" s="19" t="s">
        <v>16</v>
      </c>
      <c r="I8" s="20" t="s">
        <v>17</v>
      </c>
      <c r="J8" s="36" t="s">
        <v>13</v>
      </c>
      <c r="K8" s="32" t="s">
        <v>18</v>
      </c>
      <c r="L8" s="38" t="s">
        <v>19</v>
      </c>
      <c r="M8" s="13" t="s">
        <v>20</v>
      </c>
      <c r="N8" s="12" t="s">
        <v>21</v>
      </c>
      <c r="O8" s="4" t="s">
        <v>13</v>
      </c>
      <c r="P8" s="4" t="s">
        <v>22</v>
      </c>
      <c r="Q8" s="31" t="s">
        <v>19</v>
      </c>
      <c r="R8" s="4" t="s">
        <v>23</v>
      </c>
      <c r="S8" s="4" t="s">
        <v>13</v>
      </c>
      <c r="T8" s="34" t="s">
        <v>24</v>
      </c>
      <c r="U8" s="53" t="s">
        <v>25</v>
      </c>
      <c r="V8" s="53" t="s">
        <v>25</v>
      </c>
      <c r="W8" s="19" t="s">
        <v>16</v>
      </c>
      <c r="X8" s="20" t="s">
        <v>17</v>
      </c>
      <c r="Y8" s="36" t="s">
        <v>13</v>
      </c>
      <c r="Z8" s="68" t="s">
        <v>18</v>
      </c>
      <c r="AA8" s="38" t="s">
        <v>19</v>
      </c>
    </row>
    <row r="9" spans="1:27" ht="13.5" thickTop="1" x14ac:dyDescent="0.3">
      <c r="A9" s="10" t="s">
        <v>12</v>
      </c>
      <c r="B9" s="58"/>
      <c r="C9" s="58" t="s">
        <v>13</v>
      </c>
      <c r="D9" s="63" t="s">
        <v>14</v>
      </c>
      <c r="E9" s="2" t="s">
        <v>15</v>
      </c>
      <c r="F9" s="2"/>
      <c r="G9" s="18" t="s">
        <v>13</v>
      </c>
      <c r="H9" s="21" t="s">
        <v>16</v>
      </c>
      <c r="I9" s="6" t="s">
        <v>17</v>
      </c>
      <c r="J9" s="6" t="s">
        <v>13</v>
      </c>
      <c r="K9" s="16" t="s">
        <v>18</v>
      </c>
      <c r="L9" s="18" t="s">
        <v>19</v>
      </c>
      <c r="M9" s="6" t="s">
        <v>20</v>
      </c>
      <c r="N9" s="6" t="s">
        <v>21</v>
      </c>
      <c r="O9" s="6" t="s">
        <v>13</v>
      </c>
      <c r="P9" s="6" t="s">
        <v>22</v>
      </c>
      <c r="Q9" s="22" t="s">
        <v>19</v>
      </c>
      <c r="R9" s="2" t="s">
        <v>23</v>
      </c>
      <c r="S9" s="2" t="s">
        <v>13</v>
      </c>
      <c r="T9" s="23" t="s">
        <v>24</v>
      </c>
      <c r="U9" s="52" t="s">
        <v>25</v>
      </c>
      <c r="V9" s="52" t="s">
        <v>25</v>
      </c>
      <c r="W9" s="1" t="s">
        <v>16</v>
      </c>
      <c r="X9" s="1" t="s">
        <v>17</v>
      </c>
      <c r="Y9" s="1" t="s">
        <v>13</v>
      </c>
      <c r="Z9" s="66" t="s">
        <v>18</v>
      </c>
      <c r="AA9" s="1" t="s">
        <v>19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73" si="597">+K1266+P1266+R1266+U1266+V1266+Z1266</f>
        <v>25641553.941119999</v>
      </c>
      <c r="C1266" s="70">
        <f t="shared" ref="C1266:C1273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73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73" si="600">(I1266/I1213)-1</f>
        <v>0.10013812947701939</v>
      </c>
      <c r="K1266" s="74">
        <f>'[6]Marketshare 2018'!$IU$67</f>
        <v>9232957.3111199997</v>
      </c>
      <c r="L1266" s="76">
        <f t="shared" ref="L1266:L1273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73" si="602">(N1266/N1213)-1</f>
        <v>0.19188760694597673</v>
      </c>
      <c r="P1266" s="74">
        <f>'[6]Marketshare 2018'!$IU$77</f>
        <v>3669015.6</v>
      </c>
      <c r="Q1266" s="76">
        <f t="shared" ref="Q1266:Q1273" si="603">(P1266/0.09)/N1266</f>
        <v>0.1758089899652594</v>
      </c>
      <c r="R1266" s="71">
        <f>[5]Data!$W$1261</f>
        <v>1297323.7999999998</v>
      </c>
      <c r="S1266" s="78">
        <f t="shared" ref="S1266:S1273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3" si="605">(X1266/X1213)-1</f>
        <v>7.8167455131312513E-2</v>
      </c>
      <c r="Z1266" s="74">
        <f>'[7]From Apr 2018'!$IU$18</f>
        <v>2589337.7799999998</v>
      </c>
      <c r="AA1266" s="76">
        <f t="shared" ref="AA1266:AA1273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26</v>
      </c>
      <c r="C1" s="92"/>
      <c r="D1" s="93" t="s">
        <v>27</v>
      </c>
      <c r="E1" s="93"/>
      <c r="F1" s="94" t="s">
        <v>28</v>
      </c>
      <c r="G1" s="94"/>
    </row>
    <row r="2" spans="1:11" s="81" customFormat="1" x14ac:dyDescent="0.35">
      <c r="B2" s="81" t="s">
        <v>29</v>
      </c>
      <c r="C2" s="81" t="s">
        <v>20</v>
      </c>
      <c r="D2" s="81" t="s">
        <v>29</v>
      </c>
      <c r="E2" s="81" t="s">
        <v>20</v>
      </c>
      <c r="F2" s="81" t="s">
        <v>29</v>
      </c>
      <c r="G2" s="81" t="s">
        <v>20</v>
      </c>
    </row>
    <row r="3" spans="1:11" x14ac:dyDescent="0.35">
      <c r="A3" s="81" t="s">
        <v>30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31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32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33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34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35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36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2023-04-19T08:50:59Z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