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3.09.2023 - 24.09.2023\"/>
    </mc:Choice>
  </mc:AlternateContent>
  <xr:revisionPtr revIDLastSave="0" documentId="13_ncr:1_{2A55D0AF-B04E-4DBA-BF5D-C437FAD3BB36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97" i="1" l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V1297" i="1" l="1"/>
  <c r="U1297" i="1"/>
  <c r="R1297" i="1"/>
  <c r="E1297" i="1"/>
  <c r="D1297" i="1"/>
  <c r="V1296" i="1"/>
  <c r="U1296" i="1"/>
  <c r="R1296" i="1"/>
  <c r="E1296" i="1"/>
  <c r="D1296" i="1"/>
  <c r="AA1296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Q1297" i="1" l="1"/>
  <c r="B1297" i="1"/>
  <c r="Q1296" i="1"/>
  <c r="AA1297" i="1"/>
  <c r="L1296" i="1"/>
  <c r="B1296" i="1"/>
  <c r="L1297" i="1"/>
  <c r="V1267" i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S1297" i="1" s="1"/>
  <c r="E1244" i="1"/>
  <c r="G1297" i="1" s="1"/>
  <c r="D1244" i="1"/>
  <c r="V1243" i="1"/>
  <c r="U1243" i="1"/>
  <c r="R1243" i="1"/>
  <c r="S1296" i="1" s="1"/>
  <c r="E1243" i="1"/>
  <c r="G1296" i="1" s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B1276" i="1"/>
  <c r="B1284" i="1"/>
  <c r="B1292" i="1"/>
  <c r="B1270" i="1"/>
  <c r="B1278" i="1"/>
  <c r="B1286" i="1"/>
  <c r="B1294" i="1"/>
  <c r="B1267" i="1"/>
  <c r="B1275" i="1"/>
  <c r="B1283" i="1"/>
  <c r="B1291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B1062" i="1" s="1"/>
  <c r="C1115" i="1" s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S1113" i="1" s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Q1034" i="1" s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Y886" i="1" s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O990" i="1"/>
  <c r="Q990" i="1"/>
  <c r="J829" i="1"/>
  <c r="J1041" i="1"/>
  <c r="Q1061" i="1"/>
  <c r="L1061" i="1"/>
  <c r="AA1063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Y879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Q1114" i="1"/>
  <c r="L1114" i="1"/>
  <c r="O890" i="1" l="1"/>
  <c r="L922" i="1"/>
  <c r="B1091" i="1"/>
  <c r="C1144" i="1" s="1"/>
  <c r="L936" i="1"/>
  <c r="G1000" i="1"/>
  <c r="S1049" i="1"/>
  <c r="L1039" i="1"/>
  <c r="O1043" i="1"/>
  <c r="O1062" i="1"/>
  <c r="G897" i="1"/>
  <c r="O923" i="1"/>
  <c r="L859" i="1"/>
  <c r="L865" i="1"/>
  <c r="Q870" i="1"/>
  <c r="Q872" i="1"/>
  <c r="Q884" i="1"/>
  <c r="Q886" i="1"/>
  <c r="Q890" i="1"/>
  <c r="L893" i="1"/>
  <c r="Q906" i="1"/>
  <c r="O968" i="1"/>
  <c r="O898" i="1"/>
  <c r="L828" i="1"/>
  <c r="O876" i="1"/>
  <c r="J908" i="1"/>
  <c r="Q881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73" i="1" l="1"/>
  <c r="C1053" i="1"/>
  <c r="C1003" i="1"/>
  <c r="C1077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<sst xmlns="http://schemas.openxmlformats.org/spreadsheetml/2006/main" count="80" uniqueCount="39">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</sst>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97"/>
  <sheetViews>
    <sheetView tabSelected="1" topLeftCell="A7" zoomScaleNormal="100" zoomScaleSheetLayoutView="100" workbookViewId="0">
      <pane xSplit="1" ySplit="2" topLeftCell="M1291" activePane="bottomRight" state="frozen"/>
      <selection pane="topRight" activeCell="B7" sqref="B7"/>
      <selection pane="bottomLeft" activeCell="A9" sqref="A9"/>
      <selection pane="bottomRight" activeCell="Y1299" sqref="Y1299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7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297" si="609">+K1296+P1296+R1296+U1296+V1296+Z1296</f>
        <v>25622124.599359989</v>
      </c>
      <c r="C1296" s="70">
        <f t="shared" ref="C1296:C1297" si="610">(B1296/B1243)-1</f>
        <v>-9.9967435692134177E-2</v>
      </c>
      <c r="D1296" s="71">
        <f>[5]Data!$AJ$1291</f>
        <v>17924862.120000001</v>
      </c>
      <c r="E1296" s="61">
        <f>[5]Data!$I$1291</f>
        <v>14945708.01</v>
      </c>
      <c r="F1296" s="72"/>
      <c r="G1296" s="70">
        <f t="shared" ref="G1296:G1297" si="611">(E1296/E1243)-1</f>
        <v>2.0860371151558699E-3</v>
      </c>
      <c r="H1296" s="73">
        <v>8019</v>
      </c>
      <c r="I1296" s="74">
        <f>'[8]Marketshare 2018'!$JY$13</f>
        <v>2299940766.8899999</v>
      </c>
      <c r="J1296" s="75">
        <f t="shared" ref="J1296:J1297" si="612">(I1296/I1243)-1</f>
        <v>-3.2134634619004121E-2</v>
      </c>
      <c r="K1296" s="74">
        <f>'[8]Marketshare 2018'!$JY$67</f>
        <v>9448472.5293600019</v>
      </c>
      <c r="L1296" s="76">
        <f t="shared" ref="L1296:L1297" si="613">(K1296/0.09)/I1296</f>
        <v>4.5645970372514853E-2</v>
      </c>
      <c r="M1296" s="74">
        <v>382</v>
      </c>
      <c r="N1296" s="74">
        <f>'[8]Marketshare 2018'!$JY$24</f>
        <v>248910150</v>
      </c>
      <c r="O1296" s="77">
        <f t="shared" ref="O1296:O1297" si="614">(N1296/N1243)-1</f>
        <v>3.5913045617061767E-2</v>
      </c>
      <c r="P1296" s="74">
        <f>'[8]Marketshare 2018'!$JY$77</f>
        <v>5486562</v>
      </c>
      <c r="Q1296" s="76">
        <f t="shared" ref="Q1296:Q1297" si="615">(P1296/0.09)/N1296</f>
        <v>0.24491488193631317</v>
      </c>
      <c r="R1296" s="71">
        <f>[5]Data!$W$1291</f>
        <v>1387857.33</v>
      </c>
      <c r="S1296" s="78">
        <f t="shared" ref="S1296:S1297" si="616">(R1296/R1243)-1</f>
        <v>1.7491561539868083E-2</v>
      </c>
      <c r="T1296" s="5">
        <v>5306</v>
      </c>
      <c r="U1296" s="79">
        <f>[5]Data!$X$1291</f>
        <v>658712.91</v>
      </c>
      <c r="V1296" s="61">
        <f>[5]Data!$Y$1291</f>
        <v>6077977.9099999834</v>
      </c>
      <c r="W1296" s="67">
        <v>2737</v>
      </c>
      <c r="X1296" s="74">
        <f>'[7]From Apr 2023'!$JY$10</f>
        <v>226850435.44999999</v>
      </c>
      <c r="Y1296" s="78">
        <f t="shared" si="608"/>
        <v>0.10328743398585027</v>
      </c>
      <c r="Z1296" s="74">
        <f>'[7]From Apr 2023'!$JY$18</f>
        <v>2562541.92</v>
      </c>
      <c r="AA1296" s="76">
        <f t="shared" ref="AA1296:AA1297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[5]Data!$AJ$1292</f>
        <v>22216693.509999998</v>
      </c>
      <c r="E1297" s="61">
        <f>[5]Data!$I$1292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'[8]Marketshare 2018'!$JZ$13</f>
        <v>2220461405.3599997</v>
      </c>
      <c r="J1297" s="75">
        <f t="shared" si="612"/>
        <v>-8.1703915143748196E-2</v>
      </c>
      <c r="K1297" s="74">
        <f>'[8]Marketshare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'[8]Marketshare 2018'!$JZ$24</f>
        <v>209190390</v>
      </c>
      <c r="O1297" s="77">
        <f t="shared" si="614"/>
        <v>-0.1009427641263122</v>
      </c>
      <c r="P1297" s="74">
        <f>'[8]Marketshare 2018'!$JZ$77</f>
        <v>3817395.6749999998</v>
      </c>
      <c r="Q1297" s="76">
        <f t="shared" si="615"/>
        <v>0.20276030605421214</v>
      </c>
      <c r="R1297" s="71">
        <f>[5]Data!$W$1292</f>
        <v>1254267.3999999999</v>
      </c>
      <c r="S1297" s="78">
        <f t="shared" si="616"/>
        <v>-0.12075224315924571</v>
      </c>
      <c r="T1297" s="5">
        <v>5306</v>
      </c>
      <c r="U1297" s="79">
        <f>[5]Data!$X$1292</f>
        <v>597326.15</v>
      </c>
      <c r="V1297" s="61">
        <f>[5]Data!$Y$1292</f>
        <v>8167537.5700000022</v>
      </c>
      <c r="W1297" s="67">
        <v>2737</v>
      </c>
      <c r="X1297" s="74">
        <f>'[7]From Apr 2023'!$JZ$10</f>
        <v>198085730.72000003</v>
      </c>
      <c r="Y1297" s="78">
        <f t="shared" si="608"/>
        <v>-0.1152396907887302</v>
      </c>
      <c r="Z1297" s="74">
        <f>'[7]From Apr 2023'!$JZ$18</f>
        <v>2281238.79</v>
      </c>
      <c r="AA1297" s="76">
        <f t="shared" si="617"/>
        <v>7.6776144070151722E-2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2023-10-09T16:38:09Z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