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1.12.2023 - 28.01.2024\"/>
    </mc:Choice>
  </mc:AlternateContent>
  <xr:revisionPtr revIDLastSave="0" documentId="13_ncr:1_{F8CF0857-D0AC-4403-84CF-6CB13382F9CD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4" i="1" l="1"/>
  <c r="U1314" i="1"/>
  <c r="R1314" i="1"/>
  <c r="E1314" i="1"/>
  <c r="D1314" i="1"/>
  <c r="V1313" i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AA1300" i="1"/>
  <c r="L1303" i="1"/>
  <c r="B1304" i="1"/>
  <c r="AA1306" i="1"/>
  <c r="L1308" i="1"/>
  <c r="AA1310" i="1"/>
  <c r="L1313" i="1"/>
  <c r="AA1299" i="1"/>
  <c r="B1303" i="1"/>
  <c r="Q1304" i="1"/>
  <c r="AA1311" i="1"/>
  <c r="AA1303" i="1"/>
  <c r="B1305" i="1"/>
  <c r="AA1309" i="1"/>
  <c r="AA1314" i="1"/>
  <c r="L1296" i="1"/>
  <c r="Q1308" i="1"/>
  <c r="L1312" i="1"/>
  <c r="AA1298" i="1"/>
  <c r="Q1300" i="1"/>
  <c r="Q1309" i="1"/>
  <c r="L1310" i="1"/>
  <c r="Q1314" i="1"/>
  <c r="Q1303" i="1"/>
  <c r="AA1305" i="1"/>
  <c r="AA1308" i="1"/>
  <c r="B1312" i="1"/>
  <c r="B1307" i="1"/>
  <c r="B1296" i="1"/>
  <c r="B1301" i="1"/>
  <c r="B1309" i="1"/>
  <c r="L1297" i="1"/>
  <c r="L1305" i="1"/>
  <c r="B1298" i="1"/>
  <c r="B1306" i="1"/>
  <c r="B1314" i="1"/>
  <c r="B1302" i="1"/>
  <c r="B1310" i="1"/>
  <c r="B1313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Y1314" i="1" s="1"/>
  <c r="P1261" i="1"/>
  <c r="N1261" i="1"/>
  <c r="O1314" i="1" s="1"/>
  <c r="K1261" i="1"/>
  <c r="I1261" i="1"/>
  <c r="J1314" i="1" s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S1314" i="1" s="1"/>
  <c r="E1261" i="1"/>
  <c r="G1314" i="1" s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S1313" i="1" s="1"/>
  <c r="E1260" i="1"/>
  <c r="G1313" i="1" s="1"/>
  <c r="D1260" i="1"/>
  <c r="V1259" i="1"/>
  <c r="U1259" i="1"/>
  <c r="R1259" i="1"/>
  <c r="S1312" i="1" s="1"/>
  <c r="E1259" i="1"/>
  <c r="G1312" i="1" s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O1043" i="1" s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S1049" i="1" s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O968" i="1" s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07" i="1"/>
  <c r="Q1076" i="1"/>
  <c r="L1109" i="1"/>
  <c r="AA1057" i="1"/>
  <c r="Q1031" i="1"/>
  <c r="Q1056" i="1"/>
  <c r="O1087" i="1"/>
  <c r="L1063" i="1"/>
  <c r="L1071" i="1"/>
  <c r="O1109" i="1"/>
  <c r="J1027" i="1"/>
  <c r="O1098" i="1"/>
  <c r="Q1098" i="1"/>
  <c r="S1112" i="1"/>
  <c r="AA1060" i="1"/>
  <c r="AA1108" i="1"/>
  <c r="Y1066" i="1"/>
  <c r="AA1068" i="1"/>
  <c r="AA1111" i="1"/>
  <c r="Q1114" i="1"/>
  <c r="L1114" i="1"/>
  <c r="O890" i="1" l="1"/>
  <c r="J1093" i="1"/>
  <c r="Q884" i="1"/>
  <c r="L893" i="1"/>
  <c r="J952" i="1"/>
  <c r="S1095" i="1"/>
  <c r="G897" i="1"/>
  <c r="O898" i="1"/>
  <c r="O923" i="1"/>
  <c r="Q872" i="1"/>
  <c r="Q886" i="1"/>
  <c r="Q906" i="1"/>
  <c r="O1081" i="1"/>
  <c r="L828" i="1"/>
  <c r="O876" i="1"/>
  <c r="J908" i="1"/>
  <c r="Q881" i="1"/>
  <c r="L859" i="1"/>
  <c r="Q870" i="1"/>
  <c r="Q890" i="1"/>
  <c r="G1098" i="1"/>
  <c r="L1104" i="1"/>
  <c r="L1085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91" i="1" l="1"/>
  <c r="C1044" i="1"/>
  <c r="C1108" i="1"/>
  <c r="C1029" i="1"/>
  <c r="C107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<sst xmlns="http://schemas.openxmlformats.org/spreadsheetml/2006/main" count="80" uniqueCount="39">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</sst>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14"/>
  <sheetViews>
    <sheetView tabSelected="1" topLeftCell="A7" zoomScaleNormal="100" zoomScaleSheetLayoutView="100" workbookViewId="0">
      <pane xSplit="1" ySplit="2" topLeftCell="E1308" activePane="bottomRight" state="frozen"/>
      <selection pane="topRight" activeCell="B7" sqref="B7"/>
      <selection pane="bottomLeft" activeCell="A9" sqref="A9"/>
      <selection pane="bottomRight" activeCell="A1316" sqref="A1316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14" si="609">+K1296+P1296+R1296+U1296+V1296+Z1296</f>
        <v>25622124.599359989</v>
      </c>
      <c r="C1296" s="70">
        <f t="shared" ref="C1296:C1314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14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4" si="612">(I1296/I1243)-1</f>
        <v>-3.2134634619004121E-2</v>
      </c>
      <c r="K1296" s="74">
        <f>'[8]Marketshare 2018'!$JY$67</f>
        <v>9448472.5293600019</v>
      </c>
      <c r="L1296" s="76">
        <f t="shared" ref="L1296:L1314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4" si="614">(N1296/N1243)-1</f>
        <v>3.5913045617061767E-2</v>
      </c>
      <c r="P1296" s="74">
        <f>'[8]Marketshare 2018'!$JY$77</f>
        <v>5486562</v>
      </c>
      <c r="Q1296" s="76">
        <f t="shared" ref="Q1296:Q1314" si="615">(P1296/0.09)/N1296</f>
        <v>0.24491488193631317</v>
      </c>
      <c r="R1296" s="71">
        <f>[5]Data!$W$1291</f>
        <v>1387857.33</v>
      </c>
      <c r="S1296" s="78">
        <f t="shared" ref="S1296:S1314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4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4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  <row r="1313" spans="1:27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[5]Data!$AJ$1308</f>
        <v>22247572.100000001</v>
      </c>
      <c r="E1313" s="61">
        <f>[5]Data!$I$1308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'[8]Marketshare 2018'!$KP$13</f>
        <v>2559441930.6300001</v>
      </c>
      <c r="J1313" s="75">
        <f t="shared" si="612"/>
        <v>3.0528938117780458E-2</v>
      </c>
      <c r="K1313" s="74">
        <f>'[8]Marketshare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'[8]Marketshare 2018'!$KP$24</f>
        <v>242834590</v>
      </c>
      <c r="O1313" s="77">
        <f t="shared" si="614"/>
        <v>-1.5039618220785811E-2</v>
      </c>
      <c r="P1313" s="74">
        <f>'[8]Marketshare 2018'!$KP$77</f>
        <v>5624139.8250000002</v>
      </c>
      <c r="Q1313" s="76">
        <f t="shared" si="615"/>
        <v>0.25733748433450115</v>
      </c>
      <c r="R1313" s="71">
        <f>[5]Data!$W$1308</f>
        <v>1159379.7599999998</v>
      </c>
      <c r="S1313" s="78">
        <f t="shared" si="616"/>
        <v>-0.1751040255811297</v>
      </c>
      <c r="T1313" s="5">
        <v>5306</v>
      </c>
      <c r="U1313" s="79">
        <f>[5]Data!$X$1308</f>
        <v>42996.67</v>
      </c>
      <c r="V1313" s="61">
        <f>[5]Data!$Y$1308</f>
        <v>5461482.0200000023</v>
      </c>
      <c r="W1313" s="67">
        <v>2737</v>
      </c>
      <c r="X1313" s="74">
        <f>'[7]From Apr 2023'!$KP$10</f>
        <v>161414208.96000001</v>
      </c>
      <c r="Y1313" s="78">
        <f t="shared" si="618"/>
        <v>-0.27690867774742733</v>
      </c>
      <c r="Z1313" s="74">
        <f>'[7]From Apr 2023'!$KP$18</f>
        <v>1860185.88</v>
      </c>
      <c r="AA1313" s="76">
        <f t="shared" si="617"/>
        <v>7.6828671279324273E-2</v>
      </c>
    </row>
    <row r="1314" spans="1:27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[5]Data!$AJ$1309</f>
        <v>26674682.98</v>
      </c>
      <c r="E1314" s="61">
        <f>[5]Data!$I$1309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'[8]Marketshare 2018'!$KQ$13</f>
        <v>2416129720.6099997</v>
      </c>
      <c r="J1314" s="75">
        <f t="shared" si="612"/>
        <v>-0.1064715338148412</v>
      </c>
      <c r="K1314" s="74">
        <f>'[8]Marketshare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'[8]Marketshare 2018'!$KQ$24</f>
        <v>227511845</v>
      </c>
      <c r="O1314" s="77">
        <f t="shared" si="614"/>
        <v>-7.2897305067043172E-2</v>
      </c>
      <c r="P1314" s="74">
        <f>'[8]Marketshare 2018'!$KQ$77</f>
        <v>4683733.2</v>
      </c>
      <c r="Q1314" s="76">
        <f t="shared" si="615"/>
        <v>0.22874184858375179</v>
      </c>
      <c r="R1314" s="71">
        <f>[5]Data!$W$1309</f>
        <v>1327396.3999999999</v>
      </c>
      <c r="S1314" s="78">
        <f t="shared" si="616"/>
        <v>6.5611467083000807E-2</v>
      </c>
      <c r="T1314" s="5">
        <v>5306</v>
      </c>
      <c r="U1314" s="79">
        <f>[5]Data!$X$1309</f>
        <v>668095.5</v>
      </c>
      <c r="V1314" s="61">
        <f>[5]Data!$Y$1309</f>
        <v>4649306.2100000102</v>
      </c>
      <c r="W1314" s="67">
        <v>2737</v>
      </c>
      <c r="X1314" s="74">
        <f>'[7]From Apr 2023'!$KQ$10</f>
        <v>154841552</v>
      </c>
      <c r="Y1314" s="78">
        <f t="shared" si="618"/>
        <v>-5.7049087793089925E-2</v>
      </c>
      <c r="Z1314" s="74">
        <f>'[7]From Apr 2023'!$KQ$18</f>
        <v>1784822.7699999998</v>
      </c>
      <c r="AA1314" s="76">
        <f t="shared" si="617"/>
        <v>7.6845125310205264E-2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2024-01-22T14:00:29Z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