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2.10.2022 - 23.10.2022\"/>
    </mc:Choice>
  </mc:AlternateContent>
  <xr:revisionPtr revIDLastSave="0" documentId="13_ncr:1_{14ED03BC-4164-4317-9D98-171E2C46C41B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22" i="1" l="1"/>
  <c r="Z1250" i="1"/>
  <c r="X1250" i="1"/>
  <c r="P1250" i="1"/>
  <c r="N1250" i="1"/>
  <c r="K1250" i="1"/>
  <c r="I1250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AA1243" i="1" s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AA1240" i="1" s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AA1236" i="1" s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H1235" i="1"/>
  <c r="M1235" i="1"/>
  <c r="H1236" i="1"/>
  <c r="M1236" i="1"/>
  <c r="H1237" i="1"/>
  <c r="M1237" i="1"/>
  <c r="H1238" i="1"/>
  <c r="M1238" i="1"/>
  <c r="H1239" i="1"/>
  <c r="M1239" i="1"/>
  <c r="H1240" i="1"/>
  <c r="M1240" i="1"/>
  <c r="H1241" i="1"/>
  <c r="M1241" i="1"/>
  <c r="H1242" i="1"/>
  <c r="M1242" i="1"/>
  <c r="H1243" i="1"/>
  <c r="M1243" i="1"/>
  <c r="H1244" i="1"/>
  <c r="M1244" i="1"/>
  <c r="H1245" i="1"/>
  <c r="M1245" i="1"/>
  <c r="H1246" i="1"/>
  <c r="M1246" i="1"/>
  <c r="H1247" i="1"/>
  <c r="M1247" i="1"/>
  <c r="H1248" i="1"/>
  <c r="M1248" i="1"/>
  <c r="H1249" i="1"/>
  <c r="M1249" i="1"/>
  <c r="H1250" i="1"/>
  <c r="M1250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M1234" i="1"/>
  <c r="H1234" i="1"/>
  <c r="M1233" i="1"/>
  <c r="H1233" i="1"/>
  <c r="M1232" i="1"/>
  <c r="H1232" i="1"/>
  <c r="M1231" i="1"/>
  <c r="H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L1236" i="1" l="1"/>
  <c r="AA1238" i="1"/>
  <c r="AA1242" i="1"/>
  <c r="Q1235" i="1"/>
  <c r="Q1236" i="1"/>
  <c r="L1239" i="1"/>
  <c r="Q1249" i="1"/>
  <c r="Q1250" i="1"/>
  <c r="AA1249" i="1"/>
  <c r="L1247" i="1"/>
  <c r="AA1250" i="1"/>
  <c r="Q1244" i="1"/>
  <c r="AA1244" i="1"/>
  <c r="Q1237" i="1"/>
  <c r="Q1241" i="1"/>
  <c r="AA1237" i="1"/>
  <c r="Q1240" i="1"/>
  <c r="Q1231" i="1"/>
  <c r="L1245" i="1"/>
  <c r="AA1235" i="1"/>
  <c r="AA1231" i="1"/>
  <c r="L1234" i="1"/>
  <c r="L1237" i="1"/>
  <c r="AA1246" i="1"/>
  <c r="L1232" i="1"/>
  <c r="L1233" i="1"/>
  <c r="Q1238" i="1"/>
  <c r="Q1222" i="1"/>
  <c r="L1231" i="1"/>
  <c r="Q1248" i="1"/>
  <c r="Q1245" i="1"/>
  <c r="Q1242" i="1"/>
  <c r="AA1241" i="1"/>
  <c r="B1249" i="1"/>
  <c r="B1246" i="1"/>
  <c r="AA1232" i="1"/>
  <c r="B1242" i="1"/>
  <c r="B1239" i="1"/>
  <c r="B1250" i="1"/>
  <c r="B1247" i="1"/>
  <c r="B1240" i="1"/>
  <c r="B1235" i="1"/>
  <c r="B1237" i="1"/>
  <c r="AA1248" i="1"/>
  <c r="B1248" i="1"/>
  <c r="Q1246" i="1"/>
  <c r="AA1245" i="1"/>
  <c r="L1244" i="1"/>
  <c r="B1245" i="1"/>
  <c r="B1241" i="1"/>
  <c r="B1238" i="1"/>
  <c r="B1243" i="1"/>
  <c r="Q1243" i="1"/>
  <c r="B1244" i="1"/>
  <c r="B1236" i="1"/>
  <c r="L1246" i="1"/>
  <c r="L1238" i="1"/>
  <c r="L1248" i="1"/>
  <c r="L1240" i="1"/>
  <c r="L1249" i="1"/>
  <c r="L1241" i="1"/>
  <c r="L1250" i="1"/>
  <c r="AA1247" i="1"/>
  <c r="Q1247" i="1"/>
  <c r="L1242" i="1"/>
  <c r="AA1239" i="1"/>
  <c r="Q1239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AA1109" i="1" s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L1106" i="1" s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L1088" i="1" s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Q1047" i="1" s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J1090" i="1" s="1"/>
  <c r="I1036" i="1"/>
  <c r="K1035" i="1"/>
  <c r="N1027" i="1"/>
  <c r="N1026" i="1"/>
  <c r="N1025" i="1"/>
  <c r="N1024" i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X1056" i="1"/>
  <c r="Y1109" i="1" s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G1108" i="1" s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AA1040" i="1" s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AA1035" i="1" s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AA1027" i="1" s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G1074" i="1" s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Y1064" i="1" s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O1008" i="1" s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G996" i="1" s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G1043" i="1" s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J987" i="1" s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G982" i="1" s="1"/>
  <c r="D982" i="1"/>
  <c r="P961" i="1"/>
  <c r="N961" i="1"/>
  <c r="K961" i="1"/>
  <c r="I961" i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J1023" i="1" s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G1020" i="1" s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L949" i="1" s="1"/>
  <c r="K948" i="1"/>
  <c r="Z952" i="1"/>
  <c r="X952" i="1"/>
  <c r="V952" i="1"/>
  <c r="U952" i="1"/>
  <c r="R952" i="1"/>
  <c r="E952" i="1"/>
  <c r="D952" i="1"/>
  <c r="Z951" i="1"/>
  <c r="X951" i="1"/>
  <c r="AA951" i="1" s="1"/>
  <c r="V951" i="1"/>
  <c r="U951" i="1"/>
  <c r="R951" i="1"/>
  <c r="E951" i="1"/>
  <c r="D951" i="1"/>
  <c r="Z950" i="1"/>
  <c r="AA950" i="1" s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J946" i="1" s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AA944" i="1" s="1"/>
  <c r="X944" i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Y994" i="1" s="1"/>
  <c r="V941" i="1"/>
  <c r="U941" i="1"/>
  <c r="R941" i="1"/>
  <c r="S994" i="1" s="1"/>
  <c r="P941" i="1"/>
  <c r="N941" i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S940" i="1" s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AA936" i="1" s="1"/>
  <c r="X936" i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Q935" i="1" s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L933" i="1" s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Q919" i="1" s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K917" i="1"/>
  <c r="L917" i="1" s="1"/>
  <c r="I917" i="1"/>
  <c r="E917" i="1"/>
  <c r="G917" i="1" s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AA842" i="1" s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Y920" i="1" s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Z875" i="1"/>
  <c r="X875" i="1"/>
  <c r="Z876" i="1"/>
  <c r="X876" i="1"/>
  <c r="Z877" i="1"/>
  <c r="X877" i="1"/>
  <c r="Z878" i="1"/>
  <c r="X878" i="1"/>
  <c r="Z879" i="1"/>
  <c r="X879" i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Z899" i="1"/>
  <c r="X899" i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G883" i="1" s="1"/>
  <c r="E884" i="1"/>
  <c r="E885" i="1"/>
  <c r="G885" i="1" s="1"/>
  <c r="E886" i="1"/>
  <c r="E887" i="1"/>
  <c r="G940" i="1" s="1"/>
  <c r="E888" i="1"/>
  <c r="E889" i="1"/>
  <c r="E890" i="1"/>
  <c r="E891" i="1"/>
  <c r="G891" i="1" s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S845" i="1" s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S861" i="1" s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S828" i="1" s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S852" i="1" s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S863" i="1" s="1"/>
  <c r="R864" i="1"/>
  <c r="S917" i="1" s="1"/>
  <c r="R865" i="1"/>
  <c r="R866" i="1"/>
  <c r="R867" i="1"/>
  <c r="R868" i="1"/>
  <c r="S921" i="1" s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S876" i="1" s="1"/>
  <c r="R877" i="1"/>
  <c r="R878" i="1"/>
  <c r="S931" i="1" s="1"/>
  <c r="R879" i="1"/>
  <c r="R880" i="1"/>
  <c r="R881" i="1"/>
  <c r="R882" i="1"/>
  <c r="R883" i="1"/>
  <c r="R884" i="1"/>
  <c r="S937" i="1" s="1"/>
  <c r="R885" i="1"/>
  <c r="R886" i="1"/>
  <c r="S939" i="1" s="1"/>
  <c r="R887" i="1"/>
  <c r="R888" i="1"/>
  <c r="R889" i="1"/>
  <c r="R890" i="1"/>
  <c r="R891" i="1"/>
  <c r="R892" i="1"/>
  <c r="S892" i="1" s="1"/>
  <c r="R893" i="1"/>
  <c r="R894" i="1"/>
  <c r="S947" i="1" s="1"/>
  <c r="R895" i="1"/>
  <c r="R896" i="1"/>
  <c r="R897" i="1"/>
  <c r="R898" i="1"/>
  <c r="R899" i="1"/>
  <c r="S952" i="1" s="1"/>
  <c r="R900" i="1"/>
  <c r="S900" i="1" s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Y962" i="1" s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Q906" i="1" s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O943" i="1" s="1"/>
  <c r="K890" i="1"/>
  <c r="I890" i="1"/>
  <c r="P889" i="1"/>
  <c r="N889" i="1"/>
  <c r="K889" i="1"/>
  <c r="I889" i="1"/>
  <c r="J942" i="1" s="1"/>
  <c r="P888" i="1"/>
  <c r="N888" i="1"/>
  <c r="K888" i="1"/>
  <c r="I888" i="1"/>
  <c r="J941" i="1" s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L885" i="1" s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O935" i="1" s="1"/>
  <c r="N881" i="1"/>
  <c r="Q881" i="1" s="1"/>
  <c r="K882" i="1"/>
  <c r="K881" i="1"/>
  <c r="I882" i="1"/>
  <c r="J935" i="1" s="1"/>
  <c r="I881" i="1"/>
  <c r="P880" i="1"/>
  <c r="N880" i="1"/>
  <c r="K880" i="1"/>
  <c r="I880" i="1"/>
  <c r="J933" i="1" s="1"/>
  <c r="P879" i="1"/>
  <c r="N879" i="1"/>
  <c r="K879" i="1"/>
  <c r="I879" i="1"/>
  <c r="P878" i="1"/>
  <c r="N878" i="1"/>
  <c r="K878" i="1"/>
  <c r="I878" i="1"/>
  <c r="P877" i="1"/>
  <c r="N877" i="1"/>
  <c r="K877" i="1"/>
  <c r="L877" i="1" s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O924" i="1" s="1"/>
  <c r="K871" i="1"/>
  <c r="I871" i="1"/>
  <c r="P870" i="1"/>
  <c r="Q870" i="1" s="1"/>
  <c r="N870" i="1"/>
  <c r="O870" i="1" s="1"/>
  <c r="K870" i="1"/>
  <c r="I870" i="1"/>
  <c r="J870" i="1" s="1"/>
  <c r="P869" i="1"/>
  <c r="N869" i="1"/>
  <c r="O869" i="1" s="1"/>
  <c r="K869" i="1"/>
  <c r="I869" i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O919" i="1" s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L861" i="1" s="1"/>
  <c r="P860" i="1"/>
  <c r="N860" i="1"/>
  <c r="K860" i="1"/>
  <c r="I860" i="1"/>
  <c r="J860" i="1" s="1"/>
  <c r="P859" i="1"/>
  <c r="N859" i="1"/>
  <c r="O859" i="1" s="1"/>
  <c r="K859" i="1"/>
  <c r="L859" i="1" s="1"/>
  <c r="I859" i="1"/>
  <c r="P858" i="1"/>
  <c r="N858" i="1"/>
  <c r="K858" i="1"/>
  <c r="I858" i="1"/>
  <c r="J858" i="1" s="1"/>
  <c r="G858" i="1"/>
  <c r="P857" i="1"/>
  <c r="N857" i="1"/>
  <c r="O857" i="1" s="1"/>
  <c r="K857" i="1"/>
  <c r="B857" i="1" s="1"/>
  <c r="C857" i="1" s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L854" i="1" s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L848" i="1" s="1"/>
  <c r="I849" i="1"/>
  <c r="J849" i="1" s="1"/>
  <c r="I848" i="1"/>
  <c r="P847" i="1"/>
  <c r="N847" i="1"/>
  <c r="K847" i="1"/>
  <c r="I847" i="1"/>
  <c r="J847" i="1" s="1"/>
  <c r="G844" i="1"/>
  <c r="I844" i="1"/>
  <c r="J844" i="1" s="1"/>
  <c r="K845" i="1"/>
  <c r="P846" i="1"/>
  <c r="K846" i="1"/>
  <c r="I846" i="1"/>
  <c r="J846" i="1" s="1"/>
  <c r="I845" i="1"/>
  <c r="N846" i="1"/>
  <c r="Q846" i="1" s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L843" i="1" s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B833" i="1" s="1"/>
  <c r="I833" i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J879" i="1" s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L821" i="1" s="1"/>
  <c r="N820" i="1"/>
  <c r="P820" i="1"/>
  <c r="P819" i="1"/>
  <c r="N819" i="1"/>
  <c r="K820" i="1"/>
  <c r="I820" i="1"/>
  <c r="J820" i="1" s="1"/>
  <c r="I819" i="1"/>
  <c r="G819" i="1"/>
  <c r="G846" i="1"/>
  <c r="G840" i="1"/>
  <c r="G824" i="1"/>
  <c r="S879" i="1"/>
  <c r="S839" i="1"/>
  <c r="AA885" i="1"/>
  <c r="AA881" i="1"/>
  <c r="AA865" i="1"/>
  <c r="AA853" i="1"/>
  <c r="AA845" i="1"/>
  <c r="Y899" i="1"/>
  <c r="Y846" i="1"/>
  <c r="Y886" i="1"/>
  <c r="AA837" i="1"/>
  <c r="AA821" i="1"/>
  <c r="O923" i="1"/>
  <c r="L931" i="1"/>
  <c r="L934" i="1"/>
  <c r="O945" i="1"/>
  <c r="Q955" i="1"/>
  <c r="AA957" i="1"/>
  <c r="AA961" i="1"/>
  <c r="L963" i="1"/>
  <c r="O966" i="1"/>
  <c r="L966" i="1"/>
  <c r="O979" i="1"/>
  <c r="O968" i="1"/>
  <c r="O970" i="1"/>
  <c r="L992" i="1"/>
  <c r="J1002" i="1"/>
  <c r="AA1012" i="1"/>
  <c r="Q1017" i="1"/>
  <c r="Q1018" i="1"/>
  <c r="Q1019" i="1"/>
  <c r="L1020" i="1"/>
  <c r="L1023" i="1"/>
  <c r="L1024" i="1"/>
  <c r="Q1027" i="1"/>
  <c r="AA1028" i="1"/>
  <c r="Q1029" i="1"/>
  <c r="O1029" i="1"/>
  <c r="Q1034" i="1"/>
  <c r="L1035" i="1"/>
  <c r="Q1037" i="1"/>
  <c r="Q1039" i="1"/>
  <c r="L1039" i="1"/>
  <c r="O1042" i="1"/>
  <c r="Y1048" i="1"/>
  <c r="Q1048" i="1"/>
  <c r="Q1054" i="1"/>
  <c r="L1053" i="1"/>
  <c r="Q1051" i="1"/>
  <c r="J1060" i="1"/>
  <c r="S976" i="1"/>
  <c r="S929" i="1"/>
  <c r="O998" i="1"/>
  <c r="J1049" i="1"/>
  <c r="J1050" i="1"/>
  <c r="J1003" i="1"/>
  <c r="Q972" i="1"/>
  <c r="J994" i="1"/>
  <c r="O1028" i="1"/>
  <c r="O1043" i="1"/>
  <c r="J833" i="1"/>
  <c r="L1060" i="1"/>
  <c r="O994" i="1"/>
  <c r="J1014" i="1"/>
  <c r="J1017" i="1"/>
  <c r="J985" i="1"/>
  <c r="O974" i="1"/>
  <c r="L993" i="1"/>
  <c r="O996" i="1"/>
  <c r="L984" i="1"/>
  <c r="L1056" i="1"/>
  <c r="G826" i="1"/>
  <c r="S1015" i="1"/>
  <c r="S1029" i="1"/>
  <c r="S1030" i="1"/>
  <c r="S1052" i="1"/>
  <c r="G1030" i="1"/>
  <c r="S1013" i="1"/>
  <c r="G897" i="1"/>
  <c r="O1023" i="1"/>
  <c r="L1031" i="1"/>
  <c r="O990" i="1"/>
  <c r="L1038" i="1"/>
  <c r="L828" i="1"/>
  <c r="Q990" i="1"/>
  <c r="L1046" i="1"/>
  <c r="Q1021" i="1"/>
  <c r="J829" i="1"/>
  <c r="J819" i="1"/>
  <c r="J1041" i="1"/>
  <c r="Q1061" i="1"/>
  <c r="L1061" i="1"/>
  <c r="B1062" i="1"/>
  <c r="C1115" i="1" s="1"/>
  <c r="AA1063" i="1"/>
  <c r="O955" i="1"/>
  <c r="J861" i="1"/>
  <c r="O939" i="1"/>
  <c r="J869" i="1"/>
  <c r="O1062" i="1"/>
  <c r="J964" i="1"/>
  <c r="Q1024" i="1"/>
  <c r="L1043" i="1"/>
  <c r="J1064" i="1"/>
  <c r="L978" i="1"/>
  <c r="Q1069" i="1"/>
  <c r="AA1071" i="1"/>
  <c r="Q1072" i="1"/>
  <c r="L1074" i="1"/>
  <c r="AA1079" i="1"/>
  <c r="Q1081" i="1"/>
  <c r="Q1082" i="1"/>
  <c r="L1082" i="1"/>
  <c r="J1083" i="1"/>
  <c r="L1084" i="1"/>
  <c r="J1084" i="1"/>
  <c r="L1085" i="1"/>
  <c r="L1087" i="1"/>
  <c r="Q1088" i="1"/>
  <c r="O1090" i="1"/>
  <c r="B1091" i="1"/>
  <c r="C1144" i="1" s="1"/>
  <c r="Y1092" i="1"/>
  <c r="L1091" i="1"/>
  <c r="Q1093" i="1"/>
  <c r="S1094" i="1"/>
  <c r="B1096" i="1"/>
  <c r="C1149" i="1" s="1"/>
  <c r="AA1100" i="1"/>
  <c r="L1100" i="1"/>
  <c r="Q1104" i="1"/>
  <c r="L1104" i="1"/>
  <c r="S1084" i="1"/>
  <c r="S990" i="1"/>
  <c r="G1010" i="1"/>
  <c r="S1103" i="1"/>
  <c r="S1049" i="1"/>
  <c r="G860" i="1"/>
  <c r="S1033" i="1"/>
  <c r="G991" i="1"/>
  <c r="G1082" i="1"/>
  <c r="S823" i="1"/>
  <c r="G1106" i="1"/>
  <c r="G951" i="1"/>
  <c r="G850" i="1"/>
  <c r="S1091" i="1"/>
  <c r="G925" i="1"/>
  <c r="S855" i="1"/>
  <c r="G993" i="1"/>
  <c r="S967" i="1"/>
  <c r="B1029" i="1"/>
  <c r="L1108" i="1"/>
  <c r="O959" i="1"/>
  <c r="O1036" i="1"/>
  <c r="G854" i="1"/>
  <c r="Y895" i="1"/>
  <c r="G957" i="1"/>
  <c r="Y898" i="1"/>
  <c r="J934" i="1"/>
  <c r="S831" i="1"/>
  <c r="Q915" i="1"/>
  <c r="AA877" i="1"/>
  <c r="J827" i="1"/>
  <c r="Y932" i="1"/>
  <c r="Y879" i="1"/>
  <c r="S1088" i="1"/>
  <c r="S1035" i="1"/>
  <c r="Y1040" i="1"/>
  <c r="Y930" i="1"/>
  <c r="J911" i="1"/>
  <c r="O890" i="1"/>
  <c r="L956" i="1"/>
  <c r="S1006" i="1"/>
  <c r="O1046" i="1"/>
  <c r="Q1046" i="1"/>
  <c r="S1110" i="1"/>
  <c r="AA1049" i="1"/>
  <c r="O1108" i="1"/>
  <c r="Y957" i="1"/>
  <c r="G886" i="1"/>
  <c r="Y973" i="1"/>
  <c r="Y925" i="1"/>
  <c r="G1031" i="1"/>
  <c r="G981" i="1"/>
  <c r="Y1010" i="1"/>
  <c r="Y1037" i="1"/>
  <c r="Y1090" i="1"/>
  <c r="J1073" i="1"/>
  <c r="S1095" i="1"/>
  <c r="G1098" i="1"/>
  <c r="Y997" i="1"/>
  <c r="S1007" i="1"/>
  <c r="Y1027" i="1"/>
  <c r="Q1014" i="1"/>
  <c r="O1089" i="1"/>
  <c r="Y927" i="1"/>
  <c r="S1045" i="1"/>
  <c r="S1070" i="1"/>
  <c r="O1076" i="1"/>
  <c r="Q1076" i="1"/>
  <c r="L1109" i="1"/>
  <c r="Y1021" i="1"/>
  <c r="AA1057" i="1"/>
  <c r="G1059" i="1"/>
  <c r="Q1031" i="1"/>
  <c r="O1051" i="1"/>
  <c r="Q1056" i="1"/>
  <c r="J1063" i="1"/>
  <c r="Y1063" i="1"/>
  <c r="Y1080" i="1"/>
  <c r="O1081" i="1"/>
  <c r="AA1021" i="1"/>
  <c r="O1087" i="1"/>
  <c r="B1059" i="1"/>
  <c r="L1063" i="1"/>
  <c r="L1071" i="1"/>
  <c r="S1087" i="1"/>
  <c r="J1093" i="1"/>
  <c r="O1109" i="1"/>
  <c r="Y989" i="1"/>
  <c r="J1027" i="1"/>
  <c r="O1098" i="1"/>
  <c r="Q1098" i="1"/>
  <c r="O1104" i="1"/>
  <c r="S1112" i="1"/>
  <c r="Q1112" i="1"/>
  <c r="AA1060" i="1"/>
  <c r="AA1108" i="1"/>
  <c r="B1083" i="1"/>
  <c r="C1136" i="1" s="1"/>
  <c r="Y1066" i="1"/>
  <c r="AA1068" i="1"/>
  <c r="AA1101" i="1"/>
  <c r="AA1111" i="1"/>
  <c r="S1113" i="1"/>
  <c r="Q1114" i="1"/>
  <c r="L1114" i="1"/>
  <c r="Q1033" i="1" l="1"/>
  <c r="Y999" i="1"/>
  <c r="J972" i="1"/>
  <c r="G975" i="1"/>
  <c r="S948" i="1"/>
  <c r="O1061" i="1"/>
  <c r="Q861" i="1"/>
  <c r="Y1011" i="1"/>
  <c r="S1017" i="1"/>
  <c r="S853" i="1"/>
  <c r="S837" i="1"/>
  <c r="S829" i="1"/>
  <c r="S821" i="1"/>
  <c r="Y1004" i="1"/>
  <c r="J929" i="1"/>
  <c r="G887" i="1"/>
  <c r="AA907" i="1"/>
  <c r="G1002" i="1"/>
  <c r="O900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C938" i="1" s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C1102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C943" i="1" s="1"/>
  <c r="B967" i="1"/>
  <c r="C1020" i="1" s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C1055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31" i="1" l="1"/>
  <c r="C1035" i="1"/>
  <c r="C999" i="1"/>
  <c r="C1052" i="1"/>
  <c r="C992" i="1"/>
  <c r="C1072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<sst xmlns="http://schemas.openxmlformats.org/spreadsheetml/2006/main" count="64" uniqueCount="28">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</sst>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50"/>
  <sheetViews>
    <sheetView tabSelected="1" topLeftCell="A7" zoomScaleNormal="100" zoomScaleSheetLayoutView="100" workbookViewId="0">
      <pane xSplit="1" ySplit="2" topLeftCell="R1246" activePane="bottomRight" state="frozen"/>
      <selection pane="topRight" activeCell="B7" sqref="B7"/>
      <selection pane="bottomLeft" activeCell="A9" sqref="A9"/>
      <selection pane="bottomRight" activeCell="AD1250" sqref="AD1250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2018'!$HK$10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42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42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  <row r="1231" spans="1:27" s="82" customFormat="1" ht="13" x14ac:dyDescent="0.3">
      <c r="A1231" s="69">
        <v>44717</v>
      </c>
      <c r="B1231" s="70">
        <f t="shared" ref="B1231:B1250" si="567">+K1231+P1231+R1231+U1231+V1231+Z1231</f>
        <v>23314848.348199997</v>
      </c>
      <c r="C1231" s="71">
        <f t="shared" ref="C1231:C1250" si="568">(B1231/B1178)-1</f>
        <v>2.4960559345918565E-2</v>
      </c>
      <c r="D1231" s="72">
        <f>[5]Data!$AJ$1226</f>
        <v>24377619</v>
      </c>
      <c r="E1231" s="81">
        <f>[5]Data!$I$1226</f>
        <v>12893235.920000002</v>
      </c>
      <c r="F1231" s="73"/>
      <c r="G1231" s="71">
        <f t="shared" ref="G1231:G1250" si="569">(E1231/E1178)-1</f>
        <v>0.17457014632998979</v>
      </c>
      <c r="H1231" s="74">
        <f t="shared" si="525"/>
        <v>9538</v>
      </c>
      <c r="I1231" s="75">
        <f>'[6]Marketshare 2018'!$HL$13</f>
        <v>2266782484.23</v>
      </c>
      <c r="J1231" s="76">
        <f t="shared" ref="J1231:J1250" si="570">(I1231/I1178)-1</f>
        <v>0.112836428288275</v>
      </c>
      <c r="K1231" s="75">
        <f>'[6]Marketshare 2018'!$HL$67</f>
        <v>8779847.3081999999</v>
      </c>
      <c r="L1231" s="77">
        <f t="shared" ref="L1231:L1250" si="571">(K1231/0.09)/I1231</f>
        <v>4.3036268216594203E-2</v>
      </c>
      <c r="M1231" s="75">
        <f t="shared" si="526"/>
        <v>356</v>
      </c>
      <c r="N1231" s="75">
        <f>'[6]Marketshare 2018'!$HL$24</f>
        <v>257129965</v>
      </c>
      <c r="O1231" s="78">
        <f t="shared" ref="O1231:O1250" si="572">(N1231/N1178)-1</f>
        <v>0.58083538243658017</v>
      </c>
      <c r="P1231" s="75">
        <f>'[6]Marketshare 2018'!$HL$77</f>
        <v>4491150.3</v>
      </c>
      <c r="Q1231" s="77">
        <f t="shared" ref="Q1231:Q1250" si="573">(P1231/0.09)/N1231</f>
        <v>0.19407178000432582</v>
      </c>
      <c r="R1231" s="72">
        <f>[5]Data!$W$1226</f>
        <v>1538595.27</v>
      </c>
      <c r="S1231" s="79">
        <f t="shared" ref="S1231:S1250" si="574">(R1231/R1178)-1</f>
        <v>0.19815792581451497</v>
      </c>
      <c r="T1231" s="5">
        <v>4105</v>
      </c>
      <c r="U1231" s="80">
        <f>[5]Data!$X$1226</f>
        <v>471079.09</v>
      </c>
      <c r="V1231" s="81">
        <f>[5]Data!$Y$1226</f>
        <v>5515168.0899999999</v>
      </c>
      <c r="W1231" s="67">
        <v>2494</v>
      </c>
      <c r="X1231" s="75">
        <f>'[7]From Apr 2018'!$HL$10</f>
        <v>215166120.00999999</v>
      </c>
      <c r="Y1231" s="79">
        <f t="shared" ref="Y1231:Y1250" si="575">(X1231/X1178)-1</f>
        <v>0.13830310748395092</v>
      </c>
      <c r="Z1231" s="75">
        <f>'[7]From Apr 2018'!$HL$18</f>
        <v>2519008.29</v>
      </c>
      <c r="AA1231" s="77">
        <f t="shared" ref="AA1231:AA1250" si="576">(Z1231/0.15)/X1231</f>
        <v>7.8048479933641585E-2</v>
      </c>
    </row>
    <row r="1232" spans="1:27" s="82" customFormat="1" ht="13" x14ac:dyDescent="0.3">
      <c r="A1232" s="69">
        <v>44724</v>
      </c>
      <c r="B1232" s="70">
        <f t="shared" si="567"/>
        <v>24218736.890299998</v>
      </c>
      <c r="C1232" s="71">
        <f t="shared" si="568"/>
        <v>0.17886017545539645</v>
      </c>
      <c r="D1232" s="72">
        <f>[5]Data!$AJ$1227</f>
        <v>15793689</v>
      </c>
      <c r="E1232" s="81">
        <f>[5]Data!$I$1227</f>
        <v>13127331.23</v>
      </c>
      <c r="F1232" s="73"/>
      <c r="G1232" s="71">
        <f t="shared" si="569"/>
        <v>0.31867093027141213</v>
      </c>
      <c r="H1232" s="74">
        <f t="shared" si="525"/>
        <v>9538</v>
      </c>
      <c r="I1232" s="75">
        <f>'[6]Marketshare 2018'!$HM$13</f>
        <v>2288297183.6200004</v>
      </c>
      <c r="J1232" s="76">
        <f t="shared" si="570"/>
        <v>0.17145771551050459</v>
      </c>
      <c r="K1232" s="75">
        <f>'[6]Marketshare 2018'!$HM$67</f>
        <v>8860628.0403000005</v>
      </c>
      <c r="L1232" s="77">
        <f t="shared" si="571"/>
        <v>4.3023879666824368E-2</v>
      </c>
      <c r="M1232" s="75">
        <f t="shared" si="526"/>
        <v>356</v>
      </c>
      <c r="N1232" s="75">
        <f>'[6]Marketshare 2018'!$HM$24</f>
        <v>250297520</v>
      </c>
      <c r="O1232" s="78">
        <f t="shared" si="572"/>
        <v>0.56808512324484939</v>
      </c>
      <c r="P1232" s="75">
        <f>'[6]Marketshare 2018'!$HM$77</f>
        <v>4832722.3499999996</v>
      </c>
      <c r="Q1232" s="77">
        <f t="shared" si="573"/>
        <v>0.21453234934169543</v>
      </c>
      <c r="R1232" s="72">
        <f>[5]Data!$W$1227</f>
        <v>1155355.75</v>
      </c>
      <c r="S1232" s="79">
        <f t="shared" si="574"/>
        <v>1.7967775319263968E-2</v>
      </c>
      <c r="T1232" s="5">
        <v>4105</v>
      </c>
      <c r="U1232" s="80">
        <f>[5]Data!$X$1227</f>
        <v>754448.51</v>
      </c>
      <c r="V1232" s="81">
        <f>[5]Data!$Y$1227</f>
        <v>6454903.29</v>
      </c>
      <c r="W1232" s="67">
        <v>2494</v>
      </c>
      <c r="X1232" s="75">
        <f>'[7]From Apr 2018'!$HM$10</f>
        <v>181951019.81</v>
      </c>
      <c r="Y1232" s="79">
        <f t="shared" si="575"/>
        <v>9.2792395192438093E-3</v>
      </c>
      <c r="Z1232" s="75">
        <f>'[7]From Apr 2018'!$HM$18</f>
        <v>2160678.9500000002</v>
      </c>
      <c r="AA1232" s="77">
        <f t="shared" si="576"/>
        <v>7.9167054674247367E-2</v>
      </c>
    </row>
    <row r="1233" spans="1:27" s="82" customFormat="1" ht="13" x14ac:dyDescent="0.3">
      <c r="A1233" s="69">
        <v>44731</v>
      </c>
      <c r="B1233" s="70">
        <f t="shared" si="567"/>
        <v>18665888.413799997</v>
      </c>
      <c r="C1233" s="71">
        <f t="shared" si="568"/>
        <v>-1.3216607807408742E-2</v>
      </c>
      <c r="D1233" s="72">
        <f>[5]Data!$AJ$1228</f>
        <v>18139811.699999999</v>
      </c>
      <c r="E1233" s="81">
        <f>[5]Data!$I$1228</f>
        <v>11208429.899999999</v>
      </c>
      <c r="F1233" s="73"/>
      <c r="G1233" s="71">
        <f t="shared" si="569"/>
        <v>0.15251424643515143</v>
      </c>
      <c r="H1233" s="74">
        <f t="shared" si="525"/>
        <v>9538</v>
      </c>
      <c r="I1233" s="75">
        <f>'[6]Marketshare 2018'!$HN$13</f>
        <v>2340107295.0199995</v>
      </c>
      <c r="J1233" s="76">
        <f t="shared" si="570"/>
        <v>0.25469232873589442</v>
      </c>
      <c r="K1233" s="75">
        <f>'[6]Marketshare 2018'!$HN$67</f>
        <v>8732158.5438000001</v>
      </c>
      <c r="L1233" s="77">
        <f t="shared" si="571"/>
        <v>4.1461339839620817E-2</v>
      </c>
      <c r="M1233" s="75">
        <f t="shared" si="526"/>
        <v>356</v>
      </c>
      <c r="N1233" s="75">
        <f>'[6]Marketshare 2018'!$HN$24</f>
        <v>224013345</v>
      </c>
      <c r="O1233" s="78">
        <f t="shared" si="572"/>
        <v>0.39927139157057923</v>
      </c>
      <c r="P1233" s="75">
        <f>'[6]Marketshare 2018'!$HN$77</f>
        <v>2129917.9499999997</v>
      </c>
      <c r="Q1233" s="77">
        <f t="shared" si="573"/>
        <v>0.10564439810494324</v>
      </c>
      <c r="R1233" s="72">
        <f>[5]Data!$W$1228</f>
        <v>1123621.19</v>
      </c>
      <c r="S1233" s="79">
        <f t="shared" si="574"/>
        <v>1.0990617606353892E-2</v>
      </c>
      <c r="T1233" s="5">
        <v>4105</v>
      </c>
      <c r="U1233" s="80">
        <f>[5]Data!$X$1228</f>
        <v>483347.33</v>
      </c>
      <c r="V1233" s="81">
        <f>[5]Data!$Y$1228</f>
        <v>4574486.0599999996</v>
      </c>
      <c r="W1233" s="67">
        <v>2494</v>
      </c>
      <c r="X1233" s="75">
        <f>'[7]From Apr 2018'!$HN$10</f>
        <v>132433074.71000001</v>
      </c>
      <c r="Y1233" s="79">
        <f t="shared" si="575"/>
        <v>-0.14145908575828781</v>
      </c>
      <c r="Z1233" s="75">
        <f>'[7]From Apr 2018'!$HN$18</f>
        <v>1622357.3399999999</v>
      </c>
      <c r="AA1233" s="77">
        <f t="shared" si="576"/>
        <v>8.1669293140585117E-2</v>
      </c>
    </row>
    <row r="1234" spans="1:27" s="82" customFormat="1" ht="13" x14ac:dyDescent="0.3">
      <c r="A1234" s="69">
        <v>44738</v>
      </c>
      <c r="B1234" s="70">
        <f t="shared" si="567"/>
        <v>23587195.772999998</v>
      </c>
      <c r="C1234" s="71">
        <f t="shared" si="568"/>
        <v>0.36014992202603691</v>
      </c>
      <c r="D1234" s="72">
        <f>[5]Data!$AJ$1229</f>
        <v>16600885.27</v>
      </c>
      <c r="E1234" s="81">
        <f>[5]Data!$I$1229</f>
        <v>14433756.449999999</v>
      </c>
      <c r="F1234" s="73"/>
      <c r="G1234" s="71">
        <f t="shared" si="569"/>
        <v>0.72914761621053437</v>
      </c>
      <c r="H1234" s="74">
        <f t="shared" si="525"/>
        <v>9538</v>
      </c>
      <c r="I1234" s="75">
        <f>'[6]Marketshare 2018'!$HO$13</f>
        <v>2478627637.5599999</v>
      </c>
      <c r="J1234" s="76">
        <f t="shared" si="570"/>
        <v>0.50036997405325678</v>
      </c>
      <c r="K1234" s="75">
        <f>'[6]Marketshare 2018'!$HO$67</f>
        <v>9661679.9279999994</v>
      </c>
      <c r="L1234" s="77">
        <f t="shared" si="571"/>
        <v>4.3311063579392267E-2</v>
      </c>
      <c r="M1234" s="75">
        <f t="shared" si="526"/>
        <v>356</v>
      </c>
      <c r="N1234" s="75">
        <f>'[6]Marketshare 2018'!$HO$24</f>
        <v>245939785</v>
      </c>
      <c r="O1234" s="78">
        <f t="shared" si="572"/>
        <v>0.76336883758730734</v>
      </c>
      <c r="P1234" s="75">
        <f>'[6]Marketshare 2018'!$HO$77</f>
        <v>4772076.5249999994</v>
      </c>
      <c r="Q1234" s="77">
        <f t="shared" si="573"/>
        <v>0.21559371738086211</v>
      </c>
      <c r="R1234" s="72">
        <f>[5]Data!$W$1229</f>
        <v>1237444.6100000001</v>
      </c>
      <c r="S1234" s="79">
        <f t="shared" si="574"/>
        <v>0.29168426654383417</v>
      </c>
      <c r="T1234" s="5">
        <v>4105</v>
      </c>
      <c r="U1234" s="80">
        <f>[5]Data!$X$1229</f>
        <v>489571.61</v>
      </c>
      <c r="V1234" s="81">
        <f>[5]Data!$Y$1229</f>
        <v>5192250.08</v>
      </c>
      <c r="W1234" s="67">
        <v>2494</v>
      </c>
      <c r="X1234" s="75">
        <f>'[7]From Apr 2018'!$HO$10</f>
        <v>187310250.48000002</v>
      </c>
      <c r="Y1234" s="79">
        <f t="shared" si="575"/>
        <v>0.28949393528805989</v>
      </c>
      <c r="Z1234" s="75">
        <f>'[7]From Apr 2018'!$HO$18</f>
        <v>2234173.02</v>
      </c>
      <c r="AA1234" s="77">
        <f t="shared" si="576"/>
        <v>7.9517734677261323E-2</v>
      </c>
    </row>
    <row r="1235" spans="1:27" s="82" customFormat="1" ht="13" x14ac:dyDescent="0.3">
      <c r="A1235" s="69">
        <v>44745</v>
      </c>
      <c r="B1235" s="70">
        <f t="shared" si="567"/>
        <v>28653163.607099991</v>
      </c>
      <c r="C1235" s="71">
        <f t="shared" si="568"/>
        <v>0.42337384938798173</v>
      </c>
      <c r="D1235" s="72">
        <f>[5]Data!$AJ$1230</f>
        <v>12388283.559999999</v>
      </c>
      <c r="E1235" s="81">
        <f>[5]Data!$I$1230</f>
        <v>14512047.199999999</v>
      </c>
      <c r="F1235" s="73"/>
      <c r="G1235" s="71">
        <f t="shared" si="569"/>
        <v>0.53884395878386959</v>
      </c>
      <c r="H1235" s="74">
        <f t="shared" si="525"/>
        <v>9538</v>
      </c>
      <c r="I1235" s="75">
        <f>'[6]Marketshare 2018'!$HP$13</f>
        <v>2479538532.3500004</v>
      </c>
      <c r="J1235" s="76">
        <f t="shared" si="570"/>
        <v>0.56832682232164267</v>
      </c>
      <c r="K1235" s="75">
        <f>'[6]Marketshare 2018'!$HP$67</f>
        <v>9343688.5520999972</v>
      </c>
      <c r="L1235" s="77">
        <f t="shared" si="571"/>
        <v>4.1870194931637135E-2</v>
      </c>
      <c r="M1235" s="75">
        <f t="shared" si="526"/>
        <v>356</v>
      </c>
      <c r="N1235" s="75">
        <f>'[6]Marketshare 2018'!$HP$24</f>
        <v>224390965</v>
      </c>
      <c r="O1235" s="78">
        <f t="shared" si="572"/>
        <v>0.54063925783787159</v>
      </c>
      <c r="P1235" s="75">
        <f>'[6]Marketshare 2018'!$HP$77</f>
        <v>4943220.9749999996</v>
      </c>
      <c r="Q1235" s="77">
        <f t="shared" si="573"/>
        <v>0.24477223269662396</v>
      </c>
      <c r="R1235" s="72">
        <f>[5]Data!$W$1230</f>
        <v>1385370.02</v>
      </c>
      <c r="S1235" s="79">
        <f t="shared" si="574"/>
        <v>0.37199247596274887</v>
      </c>
      <c r="T1235" s="5">
        <v>4105</v>
      </c>
      <c r="U1235" s="80">
        <f>[5]Data!$X$1230</f>
        <v>444296.32</v>
      </c>
      <c r="V1235" s="81">
        <f>[5]Data!$Y$1230</f>
        <v>10002376.989999995</v>
      </c>
      <c r="W1235" s="67">
        <v>2494</v>
      </c>
      <c r="X1235" s="75">
        <f>'[7]From Apr 2018'!$HP$10</f>
        <v>213705316.50999999</v>
      </c>
      <c r="Y1235" s="79">
        <f t="shared" si="575"/>
        <v>0.35915802628940785</v>
      </c>
      <c r="Z1235" s="75">
        <f>'[7]From Apr 2018'!$HP$18</f>
        <v>2534210.75</v>
      </c>
      <c r="AA1235" s="77">
        <f t="shared" si="576"/>
        <v>7.905623785706227E-2</v>
      </c>
    </row>
    <row r="1236" spans="1:27" s="82" customFormat="1" ht="13" x14ac:dyDescent="0.3">
      <c r="A1236" s="69">
        <v>44752</v>
      </c>
      <c r="B1236" s="70">
        <f t="shared" si="567"/>
        <v>23061966.861200001</v>
      </c>
      <c r="C1236" s="71">
        <f t="shared" si="568"/>
        <v>2.0336723631435292</v>
      </c>
      <c r="D1236" s="72">
        <f>[5]Data!$AJ$1231</f>
        <v>22031496</v>
      </c>
      <c r="E1236" s="81">
        <f>[5]Data!$I$1231</f>
        <v>14196301.170000002</v>
      </c>
      <c r="F1236" s="73"/>
      <c r="G1236" s="71">
        <f t="shared" si="569"/>
        <v>-2234.4634302901154</v>
      </c>
      <c r="H1236" s="74">
        <f t="shared" si="525"/>
        <v>9538</v>
      </c>
      <c r="I1236" s="75">
        <f>'[6]Marketshare 2018'!$HQ$13</f>
        <v>2408595687.1599998</v>
      </c>
      <c r="J1236" s="76">
        <f t="shared" si="570"/>
        <v>2830.0854481206893</v>
      </c>
      <c r="K1236" s="75">
        <f>'[6]Marketshare 2018'!$HQ$67</f>
        <v>9570275.8362000007</v>
      </c>
      <c r="L1236" s="77">
        <f t="shared" si="571"/>
        <v>4.4148712358354492E-2</v>
      </c>
      <c r="M1236" s="75">
        <f t="shared" si="526"/>
        <v>356</v>
      </c>
      <c r="N1236" s="75">
        <f>'[6]Marketshare 2018'!$HQ$24</f>
        <v>204525889</v>
      </c>
      <c r="O1236" s="78">
        <f t="shared" si="572"/>
        <v>13366.705163398692</v>
      </c>
      <c r="P1236" s="75">
        <f>'[6]Marketshare 2018'!$HQ$77</f>
        <v>4626025.335</v>
      </c>
      <c r="Q1236" s="77">
        <f t="shared" si="573"/>
        <v>0.25131430427372448</v>
      </c>
      <c r="R1236" s="72">
        <f>[5]Data!$W$1231</f>
        <v>1315196.99</v>
      </c>
      <c r="S1236" s="79">
        <f t="shared" si="574"/>
        <v>4827.0055431151577</v>
      </c>
      <c r="T1236" s="5">
        <v>4105</v>
      </c>
      <c r="U1236" s="80">
        <f>[5]Data!$X$1231</f>
        <v>581912.91</v>
      </c>
      <c r="V1236" s="81">
        <f>[5]Data!$Y$1231</f>
        <v>4725094.2</v>
      </c>
      <c r="W1236" s="67">
        <v>2494</v>
      </c>
      <c r="X1236" s="75">
        <f>'[7]From Apr 2018'!$HQ$10</f>
        <v>196149014.32999998</v>
      </c>
      <c r="Y1236" s="79">
        <f t="shared" si="575"/>
        <v>268.46260908293436</v>
      </c>
      <c r="Z1236" s="75">
        <f>'[7]From Apr 2018'!$HQ$18</f>
        <v>2243461.59</v>
      </c>
      <c r="AA1236" s="77">
        <f t="shared" si="576"/>
        <v>7.6250246023859283E-2</v>
      </c>
    </row>
    <row r="1237" spans="1:27" s="82" customFormat="1" ht="13" x14ac:dyDescent="0.3">
      <c r="A1237" s="69">
        <v>44759</v>
      </c>
      <c r="B1237" s="70">
        <f t="shared" si="567"/>
        <v>25815369.757200003</v>
      </c>
      <c r="C1237" s="71">
        <f t="shared" si="568"/>
        <v>3.7641601696765123</v>
      </c>
      <c r="D1237" s="72">
        <f>[5]Data!$AJ$1232</f>
        <v>10097253.49</v>
      </c>
      <c r="E1237" s="81">
        <f>[5]Data!$I$1232</f>
        <v>14476402.27</v>
      </c>
      <c r="F1237" s="73"/>
      <c r="G1237" s="71">
        <f t="shared" si="569"/>
        <v>50800.523968276255</v>
      </c>
      <c r="H1237" s="74">
        <f t="shared" si="525"/>
        <v>9538</v>
      </c>
      <c r="I1237" s="75">
        <f>'[6]Marketshare 2018'!$HR$13</f>
        <v>2358191591.3499999</v>
      </c>
      <c r="J1237" s="76">
        <f t="shared" si="570"/>
        <v>45285.176381855505</v>
      </c>
      <c r="K1237" s="75">
        <f>'[6]Marketshare 2018'!$HR$67</f>
        <v>10176886.6272</v>
      </c>
      <c r="L1237" s="77">
        <f t="shared" si="571"/>
        <v>4.7950522126688953E-2</v>
      </c>
      <c r="M1237" s="75">
        <f t="shared" si="526"/>
        <v>356</v>
      </c>
      <c r="N1237" s="75">
        <f>'[6]Marketshare 2018'!$HR$24</f>
        <v>201002565</v>
      </c>
      <c r="O1237" s="78">
        <v>0</v>
      </c>
      <c r="P1237" s="75">
        <f>'[6]Marketshare 2018'!$HR$77</f>
        <v>4299515.6399999997</v>
      </c>
      <c r="Q1237" s="77">
        <f t="shared" si="573"/>
        <v>0.23767057897992497</v>
      </c>
      <c r="R1237" s="72">
        <f>[5]Data!$W$1232</f>
        <v>1221163.95</v>
      </c>
      <c r="S1237" s="79">
        <v>0</v>
      </c>
      <c r="T1237" s="5">
        <v>4105</v>
      </c>
      <c r="U1237" s="80">
        <f>[5]Data!$X$1232</f>
        <v>753054.88</v>
      </c>
      <c r="V1237" s="81">
        <f>[5]Data!$Y$1232</f>
        <v>7316067.0000000009</v>
      </c>
      <c r="W1237" s="67">
        <v>2494</v>
      </c>
      <c r="X1237" s="75">
        <f>'[7]From Apr 2018'!$HR$10</f>
        <v>179557677.84</v>
      </c>
      <c r="Y1237" s="79">
        <f t="shared" si="575"/>
        <v>21330.98030722441</v>
      </c>
      <c r="Z1237" s="75">
        <f>'[7]From Apr 2018'!$HR$18</f>
        <v>2048681.66</v>
      </c>
      <c r="AA1237" s="77">
        <f t="shared" si="576"/>
        <v>7.6064014068524408E-2</v>
      </c>
    </row>
    <row r="1238" spans="1:27" s="82" customFormat="1" ht="13" x14ac:dyDescent="0.3">
      <c r="A1238" s="69">
        <v>44766</v>
      </c>
      <c r="B1238" s="70">
        <f t="shared" si="567"/>
        <v>22613476.227600001</v>
      </c>
      <c r="C1238" s="71">
        <f t="shared" si="568"/>
        <v>3.6427216813445726</v>
      </c>
      <c r="D1238" s="72">
        <f>[5]Data!$AJ$1233</f>
        <v>18569583.66</v>
      </c>
      <c r="E1238" s="81">
        <f>[5]Data!$I$1233</f>
        <v>13347073.050000001</v>
      </c>
      <c r="F1238" s="73"/>
      <c r="G1238" s="71">
        <v>0</v>
      </c>
      <c r="H1238" s="74">
        <f t="shared" si="525"/>
        <v>9538</v>
      </c>
      <c r="I1238" s="75">
        <f>'[6]Marketshare 2018'!$HS$13</f>
        <v>2358155943.29</v>
      </c>
      <c r="J1238" s="76">
        <v>0</v>
      </c>
      <c r="K1238" s="75">
        <f>'[6]Marketshare 2018'!$HS$67</f>
        <v>9213995.9375999998</v>
      </c>
      <c r="L1238" s="77">
        <f t="shared" si="571"/>
        <v>4.3414318264790794E-2</v>
      </c>
      <c r="M1238" s="75">
        <f t="shared" si="526"/>
        <v>356</v>
      </c>
      <c r="N1238" s="75">
        <f>'[6]Marketshare 2018'!$HS$24</f>
        <v>229278285</v>
      </c>
      <c r="O1238" s="78">
        <v>0</v>
      </c>
      <c r="P1238" s="75">
        <f>'[6]Marketshare 2018'!$HS$77</f>
        <v>4133077.11</v>
      </c>
      <c r="Q1238" s="77">
        <f t="shared" si="573"/>
        <v>0.20029406186460266</v>
      </c>
      <c r="R1238" s="72">
        <f>[5]Data!$W$1233</f>
        <v>1140816.1700000002</v>
      </c>
      <c r="S1238" s="79">
        <v>0</v>
      </c>
      <c r="T1238" s="5">
        <v>4105</v>
      </c>
      <c r="U1238" s="80">
        <f>[5]Data!$X$1233</f>
        <v>430494.24</v>
      </c>
      <c r="V1238" s="81">
        <f>[5]Data!$Y$1233</f>
        <v>5524575.7300000014</v>
      </c>
      <c r="W1238" s="67">
        <v>2494</v>
      </c>
      <c r="X1238" s="75">
        <f>'[7]From Apr 2018'!$HS$10</f>
        <v>185605953.79000002</v>
      </c>
      <c r="Y1238" s="79">
        <f t="shared" si="575"/>
        <v>1656.8295437006286</v>
      </c>
      <c r="Z1238" s="75">
        <f>'[7]From Apr 2018'!$HS$18</f>
        <v>2170517.04</v>
      </c>
      <c r="AA1238" s="77">
        <f t="shared" si="576"/>
        <v>7.796147324224259E-2</v>
      </c>
    </row>
    <row r="1239" spans="1:27" s="82" customFormat="1" ht="13" x14ac:dyDescent="0.3">
      <c r="A1239" s="69">
        <v>44773</v>
      </c>
      <c r="B1239" s="70">
        <f t="shared" si="567"/>
        <v>27056378.401619997</v>
      </c>
      <c r="C1239" s="71">
        <f t="shared" si="568"/>
        <v>4.0125944401186029</v>
      </c>
      <c r="D1239" s="72">
        <f>[5]Data!$AJ$1234</f>
        <v>23351913</v>
      </c>
      <c r="E1239" s="81">
        <f>[5]Data!$I$1234</f>
        <v>16991491.109999999</v>
      </c>
      <c r="F1239" s="73"/>
      <c r="G1239" s="71">
        <f t="shared" si="569"/>
        <v>755176.38266666664</v>
      </c>
      <c r="H1239" s="74">
        <f t="shared" si="525"/>
        <v>9538</v>
      </c>
      <c r="I1239" s="75">
        <f>'[6]Marketshare 2018'!$HT$13</f>
        <v>2626949712.1199999</v>
      </c>
      <c r="J1239" s="76">
        <f t="shared" si="570"/>
        <v>3367883.246307692</v>
      </c>
      <c r="K1239" s="75">
        <f>'[6]Marketshare 2018'!$HT$67</f>
        <v>10019874.33162</v>
      </c>
      <c r="L1239" s="77">
        <f t="shared" si="571"/>
        <v>4.2380688333829179E-2</v>
      </c>
      <c r="M1239" s="75">
        <f t="shared" si="526"/>
        <v>356</v>
      </c>
      <c r="N1239" s="75">
        <f>'[6]Marketshare 2018'!$HT$24</f>
        <v>239888525</v>
      </c>
      <c r="O1239" s="78">
        <v>0</v>
      </c>
      <c r="P1239" s="75">
        <f>'[6]Marketshare 2018'!$HT$77</f>
        <v>4797881.55</v>
      </c>
      <c r="Q1239" s="77">
        <f t="shared" si="573"/>
        <v>0.22222736581501762</v>
      </c>
      <c r="R1239" s="72">
        <f>[5]Data!$W$1234</f>
        <v>1474684.82</v>
      </c>
      <c r="S1239" s="79">
        <v>0</v>
      </c>
      <c r="T1239" s="5">
        <v>4105</v>
      </c>
      <c r="U1239" s="80">
        <f>[5]Data!$X$1234</f>
        <v>564897.41999999993</v>
      </c>
      <c r="V1239" s="81">
        <f>[5]Data!$Y$1234</f>
        <v>7492422.0799999963</v>
      </c>
      <c r="W1239" s="67">
        <v>2494</v>
      </c>
      <c r="X1239" s="75">
        <f>'[7]From Apr 2018'!$HT$10</f>
        <v>230420176.86999997</v>
      </c>
      <c r="Y1239" s="79">
        <f t="shared" si="575"/>
        <v>14104.48663156928</v>
      </c>
      <c r="Z1239" s="75">
        <f>'[7]From Apr 2018'!$HT$18</f>
        <v>2706618.2</v>
      </c>
      <c r="AA1239" s="77">
        <f t="shared" si="576"/>
        <v>7.830964101513381E-2</v>
      </c>
    </row>
    <row r="1240" spans="1:27" s="82" customFormat="1" ht="13" x14ac:dyDescent="0.3">
      <c r="A1240" s="69">
        <v>44780</v>
      </c>
      <c r="B1240" s="70">
        <f t="shared" si="567"/>
        <v>26784434.846860003</v>
      </c>
      <c r="C1240" s="71">
        <f t="shared" si="568"/>
        <v>0.40846824025417683</v>
      </c>
      <c r="D1240" s="72">
        <f>[5]Data!$AJ$1235</f>
        <v>23342398</v>
      </c>
      <c r="E1240" s="81">
        <f>[5]Data!$I$1235</f>
        <v>15304184.809999999</v>
      </c>
      <c r="F1240" s="73"/>
      <c r="G1240" s="71">
        <f t="shared" si="569"/>
        <v>0.64407104289024542</v>
      </c>
      <c r="H1240" s="74">
        <f t="shared" si="525"/>
        <v>9538</v>
      </c>
      <c r="I1240" s="75">
        <f>'[6]Marketshare 2018'!$HU$13</f>
        <v>2455513126.7100005</v>
      </c>
      <c r="J1240" s="76">
        <f t="shared" si="570"/>
        <v>0.32978216619391776</v>
      </c>
      <c r="K1240" s="75">
        <f>'[6]Marketshare 2018'!$HU$67</f>
        <v>9082861.1418599989</v>
      </c>
      <c r="L1240" s="77">
        <f t="shared" si="571"/>
        <v>4.1099629342734464E-2</v>
      </c>
      <c r="M1240" s="75">
        <f t="shared" si="526"/>
        <v>356</v>
      </c>
      <c r="N1240" s="75">
        <f>'[6]Marketshare 2018'!$HU$24</f>
        <v>250517660</v>
      </c>
      <c r="O1240" s="78">
        <f t="shared" si="572"/>
        <v>0.94720508131067893</v>
      </c>
      <c r="P1240" s="75">
        <f>'[6]Marketshare 2018'!$HU$77</f>
        <v>5794109.3250000002</v>
      </c>
      <c r="Q1240" s="77">
        <f t="shared" si="573"/>
        <v>0.25698384896298332</v>
      </c>
      <c r="R1240" s="72">
        <f>[5]Data!$W$1235</f>
        <v>1493506.4800000002</v>
      </c>
      <c r="S1240" s="79">
        <f t="shared" si="574"/>
        <v>0.28194600871841002</v>
      </c>
      <c r="T1240" s="5">
        <v>4105</v>
      </c>
      <c r="U1240" s="80">
        <f>[5]Data!$X$1235</f>
        <v>443427.75</v>
      </c>
      <c r="V1240" s="81">
        <f>[5]Data!$Y$1235</f>
        <v>7454883.8400000026</v>
      </c>
      <c r="W1240" s="67">
        <v>2494</v>
      </c>
      <c r="X1240" s="75">
        <f>'[7]From Apr 2018'!$HU$10</f>
        <v>211701545.16999999</v>
      </c>
      <c r="Y1240" s="79">
        <f t="shared" si="575"/>
        <v>0.21374163340867391</v>
      </c>
      <c r="Z1240" s="75">
        <f>'[7]From Apr 2018'!$HU$18</f>
        <v>2515646.31</v>
      </c>
      <c r="AA1240" s="77">
        <f t="shared" si="576"/>
        <v>7.9219900764222667E-2</v>
      </c>
    </row>
    <row r="1241" spans="1:27" s="82" customFormat="1" ht="13" x14ac:dyDescent="0.3">
      <c r="A1241" s="69">
        <v>44787</v>
      </c>
      <c r="B1241" s="70">
        <f t="shared" si="567"/>
        <v>23098413.426240001</v>
      </c>
      <c r="C1241" s="71">
        <f t="shared" si="568"/>
        <v>8.3668448952490149E-2</v>
      </c>
      <c r="D1241" s="72">
        <f>[5]Data!$AJ$1236</f>
        <v>42795405.390000001</v>
      </c>
      <c r="E1241" s="81">
        <f>[5]Data!$I$1236</f>
        <v>13154049.869999999</v>
      </c>
      <c r="F1241" s="73"/>
      <c r="G1241" s="71">
        <f t="shared" si="569"/>
        <v>0.33466594481593259</v>
      </c>
      <c r="H1241" s="74">
        <f t="shared" si="525"/>
        <v>9538</v>
      </c>
      <c r="I1241" s="75">
        <f>'[6]Marketshare 2018'!$HV$13</f>
        <v>2735282286.29</v>
      </c>
      <c r="J1241" s="76">
        <f t="shared" si="570"/>
        <v>0.40044178400720365</v>
      </c>
      <c r="K1241" s="75">
        <f>'[6]Marketshare 2018'!$HV$67</f>
        <v>9679902.5012399983</v>
      </c>
      <c r="L1241" s="77">
        <f t="shared" si="571"/>
        <v>3.9321159931131458E-2</v>
      </c>
      <c r="M1241" s="75">
        <f t="shared" si="526"/>
        <v>356</v>
      </c>
      <c r="N1241" s="75">
        <f>'[6]Marketshare 2018'!$HV$24</f>
        <v>203541030</v>
      </c>
      <c r="O1241" s="78">
        <f t="shared" si="572"/>
        <v>0.35934247533382568</v>
      </c>
      <c r="P1241" s="75">
        <f>'[6]Marketshare 2018'!$HV$77</f>
        <v>3474147.375</v>
      </c>
      <c r="Q1241" s="77">
        <f t="shared" si="573"/>
        <v>0.18965039874270068</v>
      </c>
      <c r="R1241" s="72">
        <f>[5]Data!$W$1236</f>
        <v>1160598.3</v>
      </c>
      <c r="S1241" s="79">
        <f t="shared" si="574"/>
        <v>1.9273850364600831E-2</v>
      </c>
      <c r="T1241" s="5">
        <v>4105</v>
      </c>
      <c r="U1241" s="80">
        <f>[5]Data!$X$1236</f>
        <v>555052.73</v>
      </c>
      <c r="V1241" s="81">
        <f>[5]Data!$Y$1236</f>
        <v>6109879.6400000043</v>
      </c>
      <c r="W1241" s="67">
        <v>2494</v>
      </c>
      <c r="X1241" s="75">
        <f>'[7]From Apr 2018'!$HV$10</f>
        <v>177921593.38999999</v>
      </c>
      <c r="Y1241" s="79">
        <f t="shared" si="575"/>
        <v>5.2898442685861857E-2</v>
      </c>
      <c r="Z1241" s="75">
        <f>'[7]From Apr 2018'!$HV$18</f>
        <v>2118832.88</v>
      </c>
      <c r="AA1241" s="77">
        <f t="shared" si="576"/>
        <v>7.9392007817569679E-2</v>
      </c>
    </row>
    <row r="1242" spans="1:27" s="82" customFormat="1" ht="13" x14ac:dyDescent="0.3">
      <c r="A1242" s="69">
        <v>44794</v>
      </c>
      <c r="B1242" s="70">
        <f t="shared" si="567"/>
        <v>21648954.809379999</v>
      </c>
      <c r="C1242" s="71">
        <f t="shared" si="568"/>
        <v>0.17056682390926725</v>
      </c>
      <c r="D1242" s="72">
        <f>[5]Data!$AJ$1237</f>
        <v>35589579.289999999</v>
      </c>
      <c r="E1242" s="81">
        <f>[5]Data!$I$1237</f>
        <v>12875309.259999998</v>
      </c>
      <c r="F1242" s="73"/>
      <c r="G1242" s="71">
        <f t="shared" si="569"/>
        <v>0.23766732918040256</v>
      </c>
      <c r="H1242" s="74">
        <f t="shared" si="525"/>
        <v>9538</v>
      </c>
      <c r="I1242" s="75">
        <f>'[6]Marketshare 2018'!$HW$13</f>
        <v>2366626882</v>
      </c>
      <c r="J1242" s="76">
        <f t="shared" si="570"/>
        <v>0.14959806690526256</v>
      </c>
      <c r="K1242" s="75">
        <f>'[6]Marketshare 2018'!$HW$67</f>
        <v>8868177.8443799987</v>
      </c>
      <c r="L1242" s="77">
        <f t="shared" si="571"/>
        <v>4.1635337674660954E-2</v>
      </c>
      <c r="M1242" s="75">
        <f t="shared" si="526"/>
        <v>356</v>
      </c>
      <c r="N1242" s="75">
        <f>'[6]Marketshare 2018'!$HW$24</f>
        <v>220913275</v>
      </c>
      <c r="O1242" s="78">
        <f t="shared" si="572"/>
        <v>0.51802995465527379</v>
      </c>
      <c r="P1242" s="75">
        <f>'[6]Marketshare 2018'!$HW$77</f>
        <v>4007131.4249999998</v>
      </c>
      <c r="Q1242" s="77">
        <f t="shared" si="573"/>
        <v>0.20154371664627216</v>
      </c>
      <c r="R1242" s="72">
        <f>[5]Data!$W$1237</f>
        <v>1000688.97</v>
      </c>
      <c r="S1242" s="79">
        <f t="shared" si="574"/>
        <v>-0.10715216472750344</v>
      </c>
      <c r="T1242" s="5">
        <v>4105</v>
      </c>
      <c r="U1242" s="80">
        <f>[5]Data!$X$1237</f>
        <v>757737.43</v>
      </c>
      <c r="V1242" s="81">
        <f>[5]Data!$Y$1237</f>
        <v>4910119.4399999985</v>
      </c>
      <c r="W1242" s="67">
        <v>2494</v>
      </c>
      <c r="X1242" s="75">
        <f>'[7]From Apr 2018'!$HW$10</f>
        <v>176891909.51999998</v>
      </c>
      <c r="Y1242" s="79">
        <f t="shared" si="575"/>
        <v>0.17777291092443703</v>
      </c>
      <c r="Z1242" s="75">
        <f>'[7]From Apr 2018'!$HW$18</f>
        <v>2105099.7000000002</v>
      </c>
      <c r="AA1242" s="77">
        <f t="shared" si="576"/>
        <v>7.9336573606342761E-2</v>
      </c>
    </row>
    <row r="1243" spans="1:27" s="82" customFormat="1" ht="13" x14ac:dyDescent="0.3">
      <c r="A1243" s="69">
        <v>44801</v>
      </c>
      <c r="B1243" s="70">
        <f t="shared" si="567"/>
        <v>28467997.287479997</v>
      </c>
      <c r="C1243" s="71">
        <f t="shared" si="568"/>
        <v>0.7041723750755815</v>
      </c>
      <c r="D1243" s="72">
        <f>[5]Data!$AJ$1238</f>
        <v>18199476.129999999</v>
      </c>
      <c r="E1243" s="81">
        <f>[5]Data!$I$1238</f>
        <v>14914595.609999999</v>
      </c>
      <c r="F1243" s="73"/>
      <c r="G1243" s="71">
        <f t="shared" si="569"/>
        <v>0.6569742241266685</v>
      </c>
      <c r="H1243" s="74">
        <f t="shared" ref="H1243:H1250" si="577">1708+1716+1419+1595+436+1750+914</f>
        <v>9538</v>
      </c>
      <c r="I1243" s="75">
        <f>'[6]Marketshare 2018'!$HX$13</f>
        <v>2376302375.4699998</v>
      </c>
      <c r="J1243" s="76">
        <f t="shared" si="570"/>
        <v>0.27868064380431523</v>
      </c>
      <c r="K1243" s="75">
        <f>'[6]Marketshare 2018'!$HX$67</f>
        <v>10074763.257480001</v>
      </c>
      <c r="L1243" s="77">
        <f t="shared" si="571"/>
        <v>4.7107563047341344E-2</v>
      </c>
      <c r="M1243" s="75">
        <f t="shared" ref="M1243:M1250" si="578">82+68+42+51+23+60+30</f>
        <v>356</v>
      </c>
      <c r="N1243" s="75">
        <f>'[6]Marketshare 2018'!$HX$24</f>
        <v>240280930</v>
      </c>
      <c r="O1243" s="78">
        <f t="shared" si="572"/>
        <v>0.55619098407520462</v>
      </c>
      <c r="P1243" s="75">
        <f>'[6]Marketshare 2018'!$HX$77</f>
        <v>4839832.3499999996</v>
      </c>
      <c r="Q1243" s="77">
        <f t="shared" si="573"/>
        <v>0.22380434019462137</v>
      </c>
      <c r="R1243" s="72">
        <f>[5]Data!$W$1238</f>
        <v>1363998.86</v>
      </c>
      <c r="S1243" s="79">
        <f t="shared" si="574"/>
        <v>0.35140625381600454</v>
      </c>
      <c r="T1243" s="5">
        <v>4105</v>
      </c>
      <c r="U1243" s="80">
        <f>[5]Data!$X$1238</f>
        <v>547670.29</v>
      </c>
      <c r="V1243" s="81">
        <f>[5]Data!$Y$1238</f>
        <v>9305594.129999999</v>
      </c>
      <c r="W1243" s="67">
        <v>2494</v>
      </c>
      <c r="X1243" s="75">
        <f>'[7]From Apr 2018'!$HX$10</f>
        <v>205613177.90999997</v>
      </c>
      <c r="Y1243" s="79">
        <f t="shared" si="575"/>
        <v>0.39692416289594568</v>
      </c>
      <c r="Z1243" s="75">
        <f>'[7]From Apr 2018'!$HX$18</f>
        <v>2336138.4</v>
      </c>
      <c r="AA1243" s="77">
        <f t="shared" si="576"/>
        <v>7.5745417479112592E-2</v>
      </c>
    </row>
    <row r="1244" spans="1:27" s="82" customFormat="1" ht="13" x14ac:dyDescent="0.3">
      <c r="A1244" s="69">
        <v>44808</v>
      </c>
      <c r="B1244" s="70">
        <f t="shared" si="567"/>
        <v>26426823.735880002</v>
      </c>
      <c r="C1244" s="71">
        <f t="shared" si="568"/>
        <v>0.22729989529477979</v>
      </c>
      <c r="D1244" s="72">
        <f>[5]Data!$AJ$1239</f>
        <v>16409725</v>
      </c>
      <c r="E1244" s="81">
        <f>[5]Data!$I$1239</f>
        <v>13245031.720000001</v>
      </c>
      <c r="F1244" s="73"/>
      <c r="G1244" s="71">
        <f t="shared" si="569"/>
        <v>0.14738879176578501</v>
      </c>
      <c r="H1244" s="74">
        <f t="shared" si="577"/>
        <v>9538</v>
      </c>
      <c r="I1244" s="75">
        <f>'[6]Marketshare 2018'!$HY$13</f>
        <v>2418023382.6300001</v>
      </c>
      <c r="J1244" s="76">
        <f t="shared" si="570"/>
        <v>0.19497985741338941</v>
      </c>
      <c r="K1244" s="75">
        <f>'[6]Marketshare 2018'!$HY$67</f>
        <v>9979974.3790799994</v>
      </c>
      <c r="L1244" s="77">
        <f t="shared" si="571"/>
        <v>4.5859194335577648E-2</v>
      </c>
      <c r="M1244" s="75">
        <f t="shared" si="578"/>
        <v>356</v>
      </c>
      <c r="N1244" s="75">
        <f>'[6]Marketshare 2018'!$HY$24</f>
        <v>232677500</v>
      </c>
      <c r="O1244" s="78">
        <f t="shared" si="572"/>
        <v>0.33548815219356198</v>
      </c>
      <c r="P1244" s="75">
        <f>'[6]Marketshare 2018'!$HY$77</f>
        <v>3265057.35</v>
      </c>
      <c r="Q1244" s="77">
        <f t="shared" si="573"/>
        <v>0.15591716001762096</v>
      </c>
      <c r="R1244" s="72">
        <f>[5]Data!$W$1239</f>
        <v>1426523.2867999999</v>
      </c>
      <c r="S1244" s="79">
        <f t="shared" si="574"/>
        <v>8.6238535611404377E-2</v>
      </c>
      <c r="T1244" s="5">
        <v>4105</v>
      </c>
      <c r="U1244" s="80">
        <f>[5]Data!$X$1239</f>
        <v>518318.89</v>
      </c>
      <c r="V1244" s="81">
        <f>[5]Data!$Y$1239</f>
        <v>8668567.2300000023</v>
      </c>
      <c r="W1244" s="67">
        <v>2494</v>
      </c>
      <c r="X1244" s="75">
        <f>'[7]From Apr 2018'!$HY$10</f>
        <v>223886321.13999999</v>
      </c>
      <c r="Y1244" s="79">
        <f t="shared" si="575"/>
        <v>0.28765738036262212</v>
      </c>
      <c r="Z1244" s="75">
        <f>'[7]From Apr 2018'!$HY$18</f>
        <v>2568382.6</v>
      </c>
      <c r="AA1244" s="77">
        <f t="shared" si="576"/>
        <v>7.6478770920353101E-2</v>
      </c>
    </row>
    <row r="1245" spans="1:27" s="82" customFormat="1" ht="13" x14ac:dyDescent="0.3">
      <c r="A1245" s="69">
        <v>44815</v>
      </c>
      <c r="B1245" s="70">
        <f t="shared" si="567"/>
        <v>20985424.521485001</v>
      </c>
      <c r="C1245" s="71">
        <f t="shared" si="568"/>
        <v>3.8259994201364833E-2</v>
      </c>
      <c r="D1245" s="72">
        <f>[5]Data!$AJ$1240</f>
        <v>14190747</v>
      </c>
      <c r="E1245" s="81">
        <f>[5]Data!$I$1240</f>
        <v>11768705.180000002</v>
      </c>
      <c r="F1245" s="73"/>
      <c r="G1245" s="71">
        <f t="shared" si="569"/>
        <v>0.25266967292305398</v>
      </c>
      <c r="H1245" s="74">
        <f t="shared" si="577"/>
        <v>9538</v>
      </c>
      <c r="I1245" s="75">
        <f>'[6]Marketshare 2018'!$HZ$13</f>
        <v>2246740598.6399999</v>
      </c>
      <c r="J1245" s="76">
        <f t="shared" si="570"/>
        <v>0.12632472754011825</v>
      </c>
      <c r="K1245" s="75">
        <f>'[6]Marketshare 2018'!$HZ$67</f>
        <v>8544839.0414849985</v>
      </c>
      <c r="L1245" s="77">
        <f t="shared" si="571"/>
        <v>4.2257951840978351E-2</v>
      </c>
      <c r="M1245" s="75">
        <f t="shared" si="578"/>
        <v>356</v>
      </c>
      <c r="N1245" s="75">
        <f>'[6]Marketshare 2018'!$HZ$24</f>
        <v>228400135</v>
      </c>
      <c r="O1245" s="78">
        <f t="shared" si="572"/>
        <v>0.47446466280323585</v>
      </c>
      <c r="P1245" s="75">
        <f>'[6]Marketshare 2018'!$HZ$77</f>
        <v>3223866.15</v>
      </c>
      <c r="Q1245" s="77">
        <f t="shared" si="573"/>
        <v>0.15683324793131143</v>
      </c>
      <c r="R1245" s="72">
        <f>[5]Data!$W$1240</f>
        <v>1260107.1900000002</v>
      </c>
      <c r="S1245" s="79">
        <f t="shared" si="574"/>
        <v>-4.3284727389957811E-2</v>
      </c>
      <c r="T1245" s="5">
        <v>4105</v>
      </c>
      <c r="U1245" s="80">
        <f>[5]Data!$X$1240</f>
        <v>589293.22</v>
      </c>
      <c r="V1245" s="81">
        <f>[5]Data!$Y$1240</f>
        <v>5111614.1500000013</v>
      </c>
      <c r="W1245" s="67">
        <v>2494</v>
      </c>
      <c r="X1245" s="75">
        <f>'[7]From Apr 2018'!$HZ$10</f>
        <v>189706653.23000002</v>
      </c>
      <c r="Y1245" s="79">
        <f t="shared" si="575"/>
        <v>3.3462355217676931E-2</v>
      </c>
      <c r="Z1245" s="75">
        <f>'[7]From Apr 2018'!$HZ$18</f>
        <v>2255704.77</v>
      </c>
      <c r="AA1245" s="77">
        <f t="shared" si="576"/>
        <v>7.9269923030943559E-2</v>
      </c>
    </row>
    <row r="1246" spans="1:27" s="82" customFormat="1" ht="13" x14ac:dyDescent="0.3">
      <c r="A1246" s="69">
        <v>44822</v>
      </c>
      <c r="B1246" s="70">
        <f t="shared" si="567"/>
        <v>26504107.138899993</v>
      </c>
      <c r="C1246" s="71">
        <f t="shared" si="568"/>
        <v>0.41223820692141944</v>
      </c>
      <c r="D1246" s="72">
        <f>[5]Data!$AJ$1241</f>
        <v>24421968.32</v>
      </c>
      <c r="E1246" s="81">
        <f>[5]Data!$I$1241</f>
        <v>15205072.069999998</v>
      </c>
      <c r="F1246" s="73"/>
      <c r="G1246" s="71">
        <f t="shared" si="569"/>
        <v>0.49745817816955973</v>
      </c>
      <c r="H1246" s="74">
        <f t="shared" si="577"/>
        <v>9538</v>
      </c>
      <c r="I1246" s="75">
        <f>'[6]Marketshare 2018'!$IA$13</f>
        <v>2257180428.2799997</v>
      </c>
      <c r="J1246" s="76">
        <f t="shared" si="570"/>
        <v>0.17366091553363217</v>
      </c>
      <c r="K1246" s="75">
        <f>'[6]Marketshare 2018'!$IA$67</f>
        <v>9847645.6688999999</v>
      </c>
      <c r="L1246" s="77">
        <f t="shared" si="571"/>
        <v>4.8475648574260469E-2</v>
      </c>
      <c r="M1246" s="75">
        <f t="shared" si="578"/>
        <v>356</v>
      </c>
      <c r="N1246" s="75">
        <f>'[6]Marketshare 2018'!$IA$24</f>
        <v>248247490</v>
      </c>
      <c r="O1246" s="78">
        <f t="shared" si="572"/>
        <v>0.54467940920284175</v>
      </c>
      <c r="P1246" s="75">
        <f>'[6]Marketshare 2018'!$IA$77</f>
        <v>5357426.3999999994</v>
      </c>
      <c r="Q1246" s="77">
        <f t="shared" si="573"/>
        <v>0.23978876886126821</v>
      </c>
      <c r="R1246" s="72">
        <f>[5]Data!$W$1241</f>
        <v>1066873.3600000001</v>
      </c>
      <c r="S1246" s="79">
        <f t="shared" si="574"/>
        <v>-0.10266040791507769</v>
      </c>
      <c r="T1246" s="5">
        <v>4105</v>
      </c>
      <c r="U1246" s="80">
        <f>[5]Data!$X$1241</f>
        <v>833986.99</v>
      </c>
      <c r="V1246" s="81">
        <f>[5]Data!$Y$1241</f>
        <v>7412916.4999999972</v>
      </c>
      <c r="W1246" s="67">
        <v>2494</v>
      </c>
      <c r="X1246" s="75">
        <f>'[7]From Apr 2018'!$IA$10</f>
        <v>169508540.63</v>
      </c>
      <c r="Y1246" s="79">
        <f t="shared" si="575"/>
        <v>5.9886680297380757E-2</v>
      </c>
      <c r="Z1246" s="75">
        <f>'[7]From Apr 2018'!$IA$18</f>
        <v>1985258.22</v>
      </c>
      <c r="AA1246" s="77">
        <f t="shared" si="576"/>
        <v>7.8078984992792935E-2</v>
      </c>
    </row>
    <row r="1247" spans="1:27" s="82" customFormat="1" ht="13" x14ac:dyDescent="0.3">
      <c r="A1247" s="69">
        <v>44829</v>
      </c>
      <c r="B1247" s="70">
        <f t="shared" si="567"/>
        <v>25408037.897779994</v>
      </c>
      <c r="C1247" s="71">
        <f t="shared" si="568"/>
        <v>6.8884490301562851E-2</v>
      </c>
      <c r="D1247" s="72">
        <f>[5]Data!$AJ$1242</f>
        <v>30281856.879999999</v>
      </c>
      <c r="E1247" s="81">
        <f>[5]Data!$I$1242</f>
        <v>15394664.65</v>
      </c>
      <c r="F1247" s="73"/>
      <c r="G1247" s="71">
        <f t="shared" si="569"/>
        <v>0.38326121185909323</v>
      </c>
      <c r="H1247" s="74">
        <f t="shared" si="577"/>
        <v>9538</v>
      </c>
      <c r="I1247" s="75">
        <f>'[6]Marketshare 2018'!$IB$13</f>
        <v>2302639779.8800001</v>
      </c>
      <c r="J1247" s="76">
        <f t="shared" si="570"/>
        <v>0.11713533469432336</v>
      </c>
      <c r="K1247" s="75">
        <f>'[6]Marketshare 2018'!$IB$67</f>
        <v>9725852.4427799992</v>
      </c>
      <c r="L1247" s="77">
        <f t="shared" si="571"/>
        <v>4.6930930354912782E-2</v>
      </c>
      <c r="M1247" s="75">
        <f t="shared" si="578"/>
        <v>356</v>
      </c>
      <c r="N1247" s="75">
        <f>'[6]Marketshare 2018'!$IB$24</f>
        <v>258321595</v>
      </c>
      <c r="O1247" s="78">
        <f t="shared" si="572"/>
        <v>0.31020452672564636</v>
      </c>
      <c r="P1247" s="75">
        <f>'[6]Marketshare 2018'!$IB$77</f>
        <v>5668812.2249999996</v>
      </c>
      <c r="Q1247" s="77">
        <f t="shared" si="573"/>
        <v>0.24383096000936352</v>
      </c>
      <c r="R1247" s="72">
        <f>[5]Data!$W$1242</f>
        <v>1192184.8600000001</v>
      </c>
      <c r="S1247" s="79">
        <f t="shared" si="574"/>
        <v>9.8735686797553512E-2</v>
      </c>
      <c r="T1247" s="5">
        <v>4105</v>
      </c>
      <c r="U1247" s="80">
        <f>[5]Data!$X$1242</f>
        <v>489450.21</v>
      </c>
      <c r="V1247" s="81">
        <f>[5]Data!$Y$1242</f>
        <v>6193955.259999997</v>
      </c>
      <c r="W1247" s="67">
        <v>2494</v>
      </c>
      <c r="X1247" s="75">
        <f>'[7]From Apr 2018'!$IB$10</f>
        <v>180034532</v>
      </c>
      <c r="Y1247" s="79">
        <f t="shared" si="575"/>
        <v>9.4819043276055837E-2</v>
      </c>
      <c r="Z1247" s="75">
        <f>'[7]From Apr 2018'!$IB$18</f>
        <v>2137782.9</v>
      </c>
      <c r="AA1247" s="77">
        <f t="shared" si="576"/>
        <v>7.9161957662655519E-2</v>
      </c>
    </row>
    <row r="1248" spans="1:27" s="82" customFormat="1" ht="13" x14ac:dyDescent="0.3">
      <c r="A1248" s="69">
        <v>44836</v>
      </c>
      <c r="B1248" s="70">
        <f t="shared" si="567"/>
        <v>27064853.726199999</v>
      </c>
      <c r="C1248" s="71">
        <f t="shared" si="568"/>
        <v>0.25093499949950604</v>
      </c>
      <c r="D1248" s="72">
        <f>[5]Data!$AJ$1243</f>
        <v>30370074.199999999</v>
      </c>
      <c r="E1248" s="81">
        <f>[5]Data!$I$1243</f>
        <v>16307171.920599999</v>
      </c>
      <c r="F1248" s="73"/>
      <c r="G1248" s="71">
        <f t="shared" si="569"/>
        <v>0.39955730432546699</v>
      </c>
      <c r="H1248" s="74">
        <f t="shared" si="577"/>
        <v>9538</v>
      </c>
      <c r="I1248" s="75">
        <f>'[6]Marketshare 2018'!$IC$13</f>
        <v>2524708574.8499999</v>
      </c>
      <c r="J1248" s="76">
        <f t="shared" si="570"/>
        <v>0.21506557919992453</v>
      </c>
      <c r="K1248" s="75">
        <f>'[6]Marketshare 2018'!$IC$67</f>
        <v>9753044.1011999995</v>
      </c>
      <c r="L1248" s="77">
        <f t="shared" si="571"/>
        <v>4.29226397690032E-2</v>
      </c>
      <c r="M1248" s="75">
        <f t="shared" si="578"/>
        <v>356</v>
      </c>
      <c r="N1248" s="75">
        <f>'[6]Marketshare 2018'!$IC$24</f>
        <v>324388215</v>
      </c>
      <c r="O1248" s="78">
        <f t="shared" si="572"/>
        <v>0.81550454110895987</v>
      </c>
      <c r="P1248" s="75">
        <f>'[6]Marketshare 2018'!$IC$77</f>
        <v>6554127.8250000002</v>
      </c>
      <c r="Q1248" s="77">
        <f t="shared" si="573"/>
        <v>0.22449533963494944</v>
      </c>
      <c r="R1248" s="72">
        <f>[5]Data!$W$1243</f>
        <v>1469887.2000000002</v>
      </c>
      <c r="S1248" s="79">
        <f t="shared" si="574"/>
        <v>0.28220546494353549</v>
      </c>
      <c r="T1248" s="5">
        <v>4105</v>
      </c>
      <c r="U1248" s="80">
        <f>[5]Data!$X$1243</f>
        <v>694845.25</v>
      </c>
      <c r="V1248" s="81">
        <f>[5]Data!$Y$1243</f>
        <v>6082044.830000001</v>
      </c>
      <c r="W1248" s="67">
        <v>2494</v>
      </c>
      <c r="X1248" s="75">
        <f>'[7]From Apr 2018'!$IC$10</f>
        <v>213884545.39999998</v>
      </c>
      <c r="Y1248" s="79">
        <f t="shared" si="575"/>
        <v>0.24787633856180746</v>
      </c>
      <c r="Z1248" s="75">
        <f>'[7]From Apr 2018'!$IC$18</f>
        <v>2510904.52</v>
      </c>
      <c r="AA1248" s="77">
        <f t="shared" si="576"/>
        <v>7.8263548380090989E-2</v>
      </c>
    </row>
    <row r="1249" spans="1:27" s="82" customFormat="1" ht="13" x14ac:dyDescent="0.3">
      <c r="A1249" s="69">
        <v>44843</v>
      </c>
      <c r="B1249" s="70">
        <f t="shared" si="567"/>
        <v>23794678.430399995</v>
      </c>
      <c r="C1249" s="71">
        <f t="shared" si="568"/>
        <v>3.8387375022565839E-2</v>
      </c>
      <c r="D1249" s="72">
        <f>[5]Data!$AJ$1244</f>
        <v>21967405</v>
      </c>
      <c r="E1249" s="81">
        <f>[5]Data!$I$1244</f>
        <v>13569866.514699997</v>
      </c>
      <c r="F1249" s="73"/>
      <c r="G1249" s="71">
        <f t="shared" si="569"/>
        <v>0.26997894036927983</v>
      </c>
      <c r="H1249" s="74">
        <f t="shared" si="577"/>
        <v>9538</v>
      </c>
      <c r="I1249" s="75">
        <f>'[6]Marketshare 2018'!$ID$13</f>
        <v>2345293390.29</v>
      </c>
      <c r="J1249" s="76">
        <f t="shared" si="570"/>
        <v>6.3325254668009645E-2</v>
      </c>
      <c r="K1249" s="75">
        <f>'[6]Marketshare 2018'!$ID$67</f>
        <v>8777394.7254000008</v>
      </c>
      <c r="L1249" s="77">
        <f t="shared" si="571"/>
        <v>4.1583969180052423E-2</v>
      </c>
      <c r="M1249" s="75">
        <f t="shared" si="578"/>
        <v>356</v>
      </c>
      <c r="N1249" s="75">
        <f>'[6]Marketshare 2018'!$ID$24</f>
        <v>214399224</v>
      </c>
      <c r="O1249" s="78">
        <f t="shared" si="572"/>
        <v>0.20238992687463098</v>
      </c>
      <c r="P1249" s="75">
        <f>'[6]Marketshare 2018'!$ID$77</f>
        <v>4792471.7850000001</v>
      </c>
      <c r="Q1249" s="77">
        <f t="shared" si="573"/>
        <v>0.24836697403345079</v>
      </c>
      <c r="R1249" s="72">
        <f>[5]Data!$W$1244</f>
        <v>1292176.27</v>
      </c>
      <c r="S1249" s="79">
        <f t="shared" si="574"/>
        <v>-0.11264996736446287</v>
      </c>
      <c r="T1249" s="5">
        <v>4105</v>
      </c>
      <c r="U1249" s="80">
        <f>[5]Data!$X$1244</f>
        <v>451301.12</v>
      </c>
      <c r="V1249" s="81">
        <f>[5]Data!$Y$1244</f>
        <v>6145402.2199999988</v>
      </c>
      <c r="W1249" s="67">
        <v>2494</v>
      </c>
      <c r="X1249" s="75">
        <f>'[7]From Apr 2018'!$ID$10</f>
        <v>198119403.77999997</v>
      </c>
      <c r="Y1249" s="79">
        <f t="shared" si="575"/>
        <v>-6.2464320552531039E-3</v>
      </c>
      <c r="Z1249" s="75">
        <f>'[7]From Apr 2018'!$ID$18</f>
        <v>2335932.31</v>
      </c>
      <c r="AA1249" s="77">
        <f t="shared" si="576"/>
        <v>7.8603517724894045E-2</v>
      </c>
    </row>
    <row r="1250" spans="1:27" s="82" customFormat="1" ht="13" x14ac:dyDescent="0.3">
      <c r="A1250" s="69">
        <v>44850</v>
      </c>
      <c r="B1250" s="70">
        <f t="shared" si="567"/>
        <v>21080429.497219998</v>
      </c>
      <c r="C1250" s="71">
        <f t="shared" si="568"/>
        <v>-4.7031193320553832E-2</v>
      </c>
      <c r="D1250" s="72">
        <f>[5]Data!$AJ$1245</f>
        <v>22125181</v>
      </c>
      <c r="E1250" s="81">
        <f>[5]Data!$I$1245</f>
        <v>12271983.649999999</v>
      </c>
      <c r="F1250" s="73"/>
      <c r="G1250" s="71">
        <f t="shared" si="569"/>
        <v>-4.4599229076205393E-2</v>
      </c>
      <c r="H1250" s="74">
        <f t="shared" si="577"/>
        <v>9538</v>
      </c>
      <c r="I1250" s="75">
        <f>'[6]Marketshare 2018'!$IE$13</f>
        <v>2263283923.1599998</v>
      </c>
      <c r="J1250" s="76">
        <f t="shared" si="570"/>
        <v>4.745105888436818E-2</v>
      </c>
      <c r="K1250" s="75">
        <f>'[6]Marketshare 2018'!$IE$67</f>
        <v>8483359.8472199999</v>
      </c>
      <c r="L1250" s="77">
        <f t="shared" si="571"/>
        <v>4.1647251099806645E-2</v>
      </c>
      <c r="M1250" s="75">
        <f t="shared" si="578"/>
        <v>356</v>
      </c>
      <c r="N1250" s="75">
        <f>'[6]Marketshare 2018'!$IE$24</f>
        <v>210799270</v>
      </c>
      <c r="O1250" s="78">
        <f t="shared" si="572"/>
        <v>9.3055797139756535E-2</v>
      </c>
      <c r="P1250" s="75">
        <f>'[6]Marketshare 2018'!$IE$77</f>
        <v>3788623.8</v>
      </c>
      <c r="Q1250" s="77">
        <f t="shared" si="573"/>
        <v>0.19969623234463763</v>
      </c>
      <c r="R1250" s="72">
        <f>[5]Data!$W$1245</f>
        <v>1191864.6099999999</v>
      </c>
      <c r="S1250" s="79">
        <f t="shared" si="574"/>
        <v>-7.6714355268477918E-2</v>
      </c>
      <c r="T1250" s="5">
        <v>4105</v>
      </c>
      <c r="U1250" s="80">
        <f>[5]Data!$X$1245</f>
        <v>554745.73</v>
      </c>
      <c r="V1250" s="81">
        <f>[5]Data!$Y$1245</f>
        <v>5003199.9299999988</v>
      </c>
      <c r="W1250" s="67">
        <v>2494</v>
      </c>
      <c r="X1250" s="75">
        <f>'[7]From Apr 2018'!$IE$10</f>
        <v>149442297.53</v>
      </c>
      <c r="Y1250" s="79">
        <f t="shared" si="575"/>
        <v>-0.18025283270316717</v>
      </c>
      <c r="Z1250" s="75">
        <f>'[7]From Apr 2018'!$IE$18</f>
        <v>2058635.5799999998</v>
      </c>
      <c r="AA1250" s="77">
        <f t="shared" si="576"/>
        <v>9.1836363779437394E-2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2022-10-27T11:16:12Z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