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5.03.2023 - 26.03.2023\"/>
    </mc:Choice>
  </mc:AlternateContent>
  <xr:revisionPtr revIDLastSave="0" documentId="13_ncr:1_{945D3E1E-0F84-4DF6-A473-E4C1F4739E6D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270" i="1" l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P1242" i="1"/>
  <c r="N1242" i="1"/>
  <c r="K1242" i="1"/>
  <c r="I1242" i="1"/>
  <c r="Z1241" i="1"/>
  <c r="X1241" i="1"/>
  <c r="P1241" i="1"/>
  <c r="N1241" i="1"/>
  <c r="K1241" i="1"/>
  <c r="I1241" i="1"/>
  <c r="Z1240" i="1"/>
  <c r="X1240" i="1"/>
  <c r="P1240" i="1"/>
  <c r="N1240" i="1"/>
  <c r="K1240" i="1"/>
  <c r="I1240" i="1"/>
  <c r="Z1239" i="1"/>
  <c r="X1239" i="1"/>
  <c r="P1239" i="1"/>
  <c r="N1239" i="1"/>
  <c r="K1239" i="1"/>
  <c r="I1239" i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D1240" i="1"/>
  <c r="V1239" i="1"/>
  <c r="U1239" i="1"/>
  <c r="R1239" i="1"/>
  <c r="E1239" i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P1238" i="1"/>
  <c r="N1238" i="1"/>
  <c r="K1238" i="1"/>
  <c r="I1238" i="1"/>
  <c r="Z1237" i="1"/>
  <c r="X1237" i="1"/>
  <c r="P1237" i="1"/>
  <c r="N1237" i="1"/>
  <c r="K1237" i="1"/>
  <c r="I1237" i="1"/>
  <c r="Z1236" i="1"/>
  <c r="X1236" i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P1235" i="1"/>
  <c r="N1235" i="1"/>
  <c r="K1235" i="1"/>
  <c r="I1235" i="1"/>
  <c r="V1234" i="1"/>
  <c r="U1234" i="1"/>
  <c r="R1234" i="1"/>
  <c r="E1234" i="1"/>
  <c r="D1234" i="1"/>
  <c r="Z1234" i="1"/>
  <c r="X1234" i="1"/>
  <c r="P1234" i="1"/>
  <c r="N1234" i="1"/>
  <c r="K1234" i="1"/>
  <c r="I1234" i="1"/>
  <c r="Z1233" i="1"/>
  <c r="X1233" i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P1232" i="1"/>
  <c r="N1232" i="1"/>
  <c r="K1232" i="1"/>
  <c r="I1232" i="1"/>
  <c r="Z1231" i="1"/>
  <c r="X1231" i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P1230" i="1"/>
  <c r="N1230" i="1"/>
  <c r="K1230" i="1"/>
  <c r="I1230" i="1"/>
  <c r="Z1229" i="1"/>
  <c r="X1229" i="1"/>
  <c r="P1229" i="1"/>
  <c r="N1229" i="1"/>
  <c r="K1229" i="1"/>
  <c r="I1229" i="1"/>
  <c r="Z1228" i="1"/>
  <c r="X1228" i="1"/>
  <c r="P1228" i="1"/>
  <c r="N1228" i="1"/>
  <c r="K1228" i="1"/>
  <c r="I1228" i="1"/>
  <c r="Z1227" i="1"/>
  <c r="X1227" i="1"/>
  <c r="P1227" i="1"/>
  <c r="N1227" i="1"/>
  <c r="K1227" i="1"/>
  <c r="I1227" i="1"/>
  <c r="Z1226" i="1"/>
  <c r="X1226" i="1"/>
  <c r="P1226" i="1"/>
  <c r="N1226" i="1"/>
  <c r="K1226" i="1"/>
  <c r="I1226" i="1"/>
  <c r="Z1224" i="1"/>
  <c r="X1224" i="1"/>
  <c r="P1224" i="1"/>
  <c r="N1224" i="1"/>
  <c r="K1224" i="1"/>
  <c r="I1224" i="1"/>
  <c r="Z1225" i="1"/>
  <c r="X1225" i="1"/>
  <c r="P1225" i="1"/>
  <c r="N1225" i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O1265" i="1" s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Q1267" i="1"/>
  <c r="AA1265" i="1"/>
  <c r="S1265" i="1"/>
  <c r="AA1267" i="1"/>
  <c r="Y1265" i="1"/>
  <c r="G1265" i="1"/>
  <c r="J1265" i="1"/>
  <c r="O1266" i="1"/>
  <c r="Q1265" i="1"/>
  <c r="J1267" i="1"/>
  <c r="S1267" i="1"/>
  <c r="Y1266" i="1"/>
  <c r="L1266" i="1"/>
  <c r="L1263" i="1"/>
  <c r="Q1264" i="1"/>
  <c r="O1270" i="1"/>
  <c r="O1264" i="1"/>
  <c r="G1269" i="1"/>
  <c r="Q1268" i="1"/>
  <c r="J1269" i="1"/>
  <c r="Q1269" i="1"/>
  <c r="G1270" i="1"/>
  <c r="J1266" i="1"/>
  <c r="G1268" i="1"/>
  <c r="J1268" i="1"/>
  <c r="G1263" i="1"/>
  <c r="L1265" i="1"/>
  <c r="B1266" i="1"/>
  <c r="AA1266" i="1"/>
  <c r="AA1269" i="1"/>
  <c r="Q1266" i="1"/>
  <c r="L1264" i="1"/>
  <c r="G1266" i="1"/>
  <c r="G1267" i="1"/>
  <c r="L1269" i="1"/>
  <c r="J1261" i="1"/>
  <c r="L1268" i="1"/>
  <c r="Y1268" i="1"/>
  <c r="S1270" i="1"/>
  <c r="Y1267" i="1"/>
  <c r="O1268" i="1"/>
  <c r="L1267" i="1"/>
  <c r="AA1268" i="1"/>
  <c r="S1269" i="1"/>
  <c r="J1270" i="1"/>
  <c r="S1263" i="1"/>
  <c r="O1267" i="1"/>
  <c r="L1270" i="1"/>
  <c r="B1269" i="1"/>
  <c r="O1269" i="1"/>
  <c r="Y1269" i="1"/>
  <c r="B1268" i="1"/>
  <c r="B1270" i="1"/>
  <c r="B1267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66" i="1" l="1"/>
  <c r="C1267" i="1"/>
  <c r="C1268" i="1"/>
  <c r="C1265" i="1"/>
  <c r="C1270" i="1"/>
  <c r="C1269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AA1111" i="1" s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L1100" i="1" s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Q1069" i="1" s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AA1068" i="1" s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Q1061" i="1" s="1"/>
  <c r="N1061" i="1"/>
  <c r="K1061" i="1"/>
  <c r="I1061" i="1"/>
  <c r="J1114" i="1" s="1"/>
  <c r="M1061" i="1"/>
  <c r="H1061" i="1"/>
  <c r="E1061" i="1"/>
  <c r="D1061" i="1"/>
  <c r="Z1060" i="1"/>
  <c r="AA1060" i="1" s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Q1048" i="1" s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L1043" i="1" s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L1035" i="1" s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L1020" i="1" s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AA1057" i="1" s="1"/>
  <c r="X1057" i="1"/>
  <c r="W1057" i="1"/>
  <c r="V1057" i="1"/>
  <c r="U1057" i="1"/>
  <c r="R1057" i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AA1049" i="1" s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D1044" i="1"/>
  <c r="Z1043" i="1"/>
  <c r="X1043" i="1"/>
  <c r="W1043" i="1"/>
  <c r="V1043" i="1"/>
  <c r="U1043" i="1"/>
  <c r="R1043" i="1"/>
  <c r="M1043" i="1"/>
  <c r="H1043" i="1"/>
  <c r="E1043" i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Y1066" i="1" s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L992" i="1" s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Y1037" i="1" s="1"/>
  <c r="W984" i="1"/>
  <c r="V984" i="1"/>
  <c r="U984" i="1"/>
  <c r="R984" i="1"/>
  <c r="P984" i="1"/>
  <c r="N984" i="1"/>
  <c r="M984" i="1"/>
  <c r="K984" i="1"/>
  <c r="L984" i="1" s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S1035" i="1" s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Q972" i="1" s="1"/>
  <c r="N972" i="1"/>
  <c r="V972" i="1"/>
  <c r="U972" i="1"/>
  <c r="R972" i="1"/>
  <c r="M972" i="1"/>
  <c r="K972" i="1"/>
  <c r="I972" i="1"/>
  <c r="J1025" i="1" s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AA961" i="1" s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L956" i="1" s="1"/>
  <c r="I956" i="1"/>
  <c r="E956" i="1"/>
  <c r="D956" i="1"/>
  <c r="Z955" i="1"/>
  <c r="X955" i="1"/>
  <c r="V955" i="1"/>
  <c r="U955" i="1"/>
  <c r="P955" i="1"/>
  <c r="Q955" i="1" s="1"/>
  <c r="N955" i="1"/>
  <c r="R955" i="1"/>
  <c r="K955" i="1"/>
  <c r="I955" i="1"/>
  <c r="E955" i="1"/>
  <c r="D955" i="1"/>
  <c r="Z954" i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G991" i="1" s="1"/>
  <c r="D938" i="1"/>
  <c r="Z937" i="1"/>
  <c r="X937" i="1"/>
  <c r="V937" i="1"/>
  <c r="U937" i="1"/>
  <c r="R937" i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J964" i="1" s="1"/>
  <c r="I910" i="1"/>
  <c r="E911" i="1"/>
  <c r="D911" i="1"/>
  <c r="E910" i="1"/>
  <c r="D910" i="1"/>
  <c r="Z820" i="1"/>
  <c r="X820" i="1"/>
  <c r="Z821" i="1"/>
  <c r="AA821" i="1" s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AA845" i="1" s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AA853" i="1" s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E894" i="1"/>
  <c r="E895" i="1"/>
  <c r="G895" i="1" s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R10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J952" i="1" s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AA885" i="1"/>
  <c r="AA881" i="1"/>
  <c r="AA865" i="1"/>
  <c r="Y846" i="1"/>
  <c r="Y886" i="1"/>
  <c r="AA837" i="1"/>
  <c r="L934" i="1"/>
  <c r="L963" i="1"/>
  <c r="O966" i="1"/>
  <c r="L966" i="1"/>
  <c r="AA1012" i="1"/>
  <c r="Q1017" i="1"/>
  <c r="Q1018" i="1"/>
  <c r="Q1027" i="1"/>
  <c r="AA1028" i="1"/>
  <c r="Q1039" i="1"/>
  <c r="Y1048" i="1"/>
  <c r="Q1054" i="1"/>
  <c r="L1053" i="1"/>
  <c r="J1060" i="1"/>
  <c r="S929" i="1"/>
  <c r="J1050" i="1"/>
  <c r="L1060" i="1"/>
  <c r="J985" i="1"/>
  <c r="O974" i="1"/>
  <c r="L993" i="1"/>
  <c r="G826" i="1"/>
  <c r="S1015" i="1"/>
  <c r="S1013" i="1"/>
  <c r="G897" i="1"/>
  <c r="O990" i="1"/>
  <c r="Q990" i="1"/>
  <c r="J1041" i="1"/>
  <c r="L1061" i="1"/>
  <c r="AA1063" i="1"/>
  <c r="O1062" i="1"/>
  <c r="L978" i="1"/>
  <c r="AA1071" i="1"/>
  <c r="Q1072" i="1"/>
  <c r="L1074" i="1"/>
  <c r="AA1079" i="1"/>
  <c r="L1082" i="1"/>
  <c r="L1084" i="1"/>
  <c r="L1085" i="1"/>
  <c r="L1087" i="1"/>
  <c r="Q1088" i="1"/>
  <c r="Q1093" i="1"/>
  <c r="AA1100" i="1"/>
  <c r="Q1104" i="1"/>
  <c r="L1104" i="1"/>
  <c r="G951" i="1"/>
  <c r="G850" i="1"/>
  <c r="S1091" i="1"/>
  <c r="G925" i="1"/>
  <c r="L1108" i="1"/>
  <c r="Q915" i="1"/>
  <c r="AA877" i="1"/>
  <c r="J827" i="1"/>
  <c r="Y879" i="1"/>
  <c r="S1088" i="1"/>
  <c r="O1046" i="1"/>
  <c r="Q1046" i="1"/>
  <c r="O1108" i="1"/>
  <c r="Y1090" i="1"/>
  <c r="S1007" i="1"/>
  <c r="Q1076" i="1"/>
  <c r="L1109" i="1"/>
  <c r="Q1031" i="1"/>
  <c r="Q1056" i="1"/>
  <c r="L1063" i="1"/>
  <c r="L1071" i="1"/>
  <c r="J1093" i="1"/>
  <c r="J1027" i="1"/>
  <c r="O1098" i="1"/>
  <c r="Q1098" i="1"/>
  <c r="S1112" i="1"/>
  <c r="AA1108" i="1"/>
  <c r="S1113" i="1"/>
  <c r="L1114" i="1"/>
  <c r="S1095" i="1" l="1"/>
  <c r="Q1024" i="1"/>
  <c r="Q1029" i="1"/>
  <c r="Q1037" i="1"/>
  <c r="O1043" i="1"/>
  <c r="O1081" i="1"/>
  <c r="O890" i="1"/>
  <c r="Y930" i="1"/>
  <c r="O945" i="1"/>
  <c r="G957" i="1"/>
  <c r="S967" i="1"/>
  <c r="G1010" i="1"/>
  <c r="G1098" i="1"/>
  <c r="S1052" i="1"/>
  <c r="J1017" i="1"/>
  <c r="Q1019" i="1"/>
  <c r="J1073" i="1"/>
  <c r="Q1082" i="1"/>
  <c r="L1091" i="1"/>
  <c r="Q1114" i="1"/>
  <c r="O998" i="1"/>
  <c r="O923" i="1"/>
  <c r="L859" i="1"/>
  <c r="L865" i="1"/>
  <c r="Q870" i="1"/>
  <c r="Q872" i="1"/>
  <c r="Q884" i="1"/>
  <c r="Q886" i="1"/>
  <c r="Q890" i="1"/>
  <c r="L893" i="1"/>
  <c r="O953" i="1"/>
  <c r="Q906" i="1"/>
  <c r="G986" i="1"/>
  <c r="L943" i="1"/>
  <c r="AA954" i="1"/>
  <c r="Q966" i="1"/>
  <c r="AA969" i="1"/>
  <c r="Q970" i="1"/>
  <c r="Q974" i="1"/>
  <c r="AA981" i="1"/>
  <c r="L999" i="1"/>
  <c r="L1003" i="1"/>
  <c r="L1007" i="1"/>
  <c r="AA1021" i="1"/>
  <c r="O1087" i="1"/>
  <c r="Y954" i="1"/>
  <c r="Y973" i="1"/>
  <c r="S990" i="1"/>
  <c r="J1003" i="1"/>
  <c r="Y1021" i="1"/>
  <c r="G1113" i="1"/>
  <c r="B1062" i="1"/>
  <c r="C1115" i="1" s="1"/>
  <c r="B1091" i="1"/>
  <c r="C1144" i="1" s="1"/>
  <c r="S915" i="1"/>
  <c r="G909" i="1"/>
  <c r="G877" i="1"/>
  <c r="Y923" i="1"/>
  <c r="O993" i="1"/>
  <c r="G1106" i="1"/>
  <c r="O898" i="1"/>
  <c r="O944" i="1"/>
  <c r="O950" i="1"/>
  <c r="O952" i="1"/>
  <c r="O970" i="1"/>
  <c r="Y992" i="1"/>
  <c r="S1014" i="1"/>
  <c r="G1096" i="1"/>
  <c r="G954" i="1"/>
  <c r="O963" i="1"/>
  <c r="S1049" i="1"/>
  <c r="J1011" i="1"/>
  <c r="J1112" i="1"/>
  <c r="S870" i="1"/>
  <c r="G885" i="1"/>
  <c r="Y1093" i="1"/>
  <c r="S1110" i="1"/>
  <c r="O1109" i="1"/>
  <c r="O876" i="1"/>
  <c r="J908" i="1"/>
  <c r="J927" i="1"/>
  <c r="O948" i="1"/>
  <c r="G959" i="1"/>
  <c r="G1097" i="1"/>
  <c r="G946" i="1"/>
  <c r="Y925" i="1"/>
  <c r="O878" i="1"/>
  <c r="S979" i="1"/>
  <c r="L922" i="1"/>
  <c r="Q1034" i="1"/>
  <c r="Q881" i="1"/>
  <c r="L931" i="1"/>
  <c r="O968" i="1"/>
  <c r="J1054" i="1"/>
  <c r="G1076" i="1"/>
  <c r="G1080" i="1"/>
  <c r="G1088" i="1"/>
  <c r="L828" i="1"/>
  <c r="S994" i="1"/>
  <c r="Y988" i="1"/>
  <c r="G1025" i="1"/>
  <c r="G1033" i="1"/>
  <c r="O104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53" i="1" l="1"/>
  <c r="C1077" i="1"/>
  <c r="C1108" i="1"/>
  <c r="C991" i="1"/>
  <c r="C1029" i="1"/>
  <c r="C1044" i="1"/>
  <c r="C107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<sst xmlns="http://schemas.openxmlformats.org/spreadsheetml/2006/main" count="80" uniqueCount="39">
  <si>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</si>
  <si>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</si>
  <si>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2.  Adjustments to figures are made when revised returns are received in respect of  incorrect past returns.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</si>
  <si>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</si>
  <si>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</si>
  <si>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</si>
  <si>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</si>
  <si>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</si>
  <si>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</si>
  <si>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</si>
  <si>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</si>
  <si>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</si>
  <si>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</si>
  <si>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</si>
  <si>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</si>
  <si>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</si>
  <si>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</si>
  <si>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</si>
  <si>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</si>
  <si>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</si>
  <si>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</si>
  <si>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</si>
  <si>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</si>
  <si>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</si>
  <si>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</si>
  <si>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</si>
  <si>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</si>
  <si>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</si>
  <si>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</si>
  <si>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</si>
  <si>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</si>
  <si>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</si>
  <si>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</si>
  <si>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</si>
  <si>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</si>
  <si>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</si>
  <si>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</si>
  <si>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</si>
  <si>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revisIQn.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</si>
</sst>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ustomXml" Target="../customXml/item1.xml"/><Relationship Id="rId2" Type="http://schemas.openxmlformats.org/officeDocument/2006/relationships/chartsheet" Target="chartsheets/sheet2.xml"/><Relationship Id="rId16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70"/>
  <sheetViews>
    <sheetView tabSelected="1" topLeftCell="A7" zoomScaleNormal="100" zoomScaleSheetLayoutView="100" workbookViewId="0">
      <pane xSplit="1" ySplit="2" topLeftCell="B1264" activePane="bottomRight" state="frozen"/>
      <selection pane="topRight" activeCell="B7" sqref="B7"/>
      <selection pane="bottomLeft" activeCell="A9" sqref="A9"/>
      <selection pane="bottomRight" activeCell="A1271" sqref="A1271:XFD1295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37</v>
      </c>
      <c r="B3" s="8"/>
      <c r="C3" s="8"/>
      <c r="D3" s="8"/>
    </row>
    <row r="4" spans="1:27" ht="13.5" hidden="1" thickBot="1" x14ac:dyDescent="0.35">
      <c r="A4" s="8" t="s">
        <v>38</v>
      </c>
      <c r="B4" s="8"/>
      <c r="C4" s="8"/>
      <c r="D4" s="8"/>
    </row>
    <row r="5" spans="1:27" ht="13.5" hidden="1" thickBot="1" x14ac:dyDescent="0.35">
      <c r="A5" s="14" t="s">
        <v>2</v>
      </c>
      <c r="B5" s="14"/>
      <c r="C5" s="14"/>
      <c r="D5" s="14"/>
    </row>
    <row r="6" spans="1:27" ht="13.5" hidden="1" thickBot="1" x14ac:dyDescent="0.35">
      <c r="A6" s="8" t="s">
        <v>3</v>
      </c>
      <c r="B6" s="8"/>
      <c r="C6" s="8"/>
      <c r="D6" s="8"/>
    </row>
    <row r="7" spans="1:27" ht="45" customHeight="1" thickTop="1" thickBot="1" x14ac:dyDescent="0.4">
      <c r="A7" s="8"/>
      <c r="B7" s="88" t="s">
        <v>4</v>
      </c>
      <c r="C7" s="89"/>
      <c r="D7" s="60" t="s">
        <v>5</v>
      </c>
      <c r="E7" s="45"/>
      <c r="F7" s="24"/>
      <c r="G7" s="25"/>
      <c r="H7" s="26" t="s">
        <v>6</v>
      </c>
      <c r="I7" s="27"/>
      <c r="J7" s="35"/>
      <c r="K7" s="27"/>
      <c r="L7" s="37"/>
      <c r="M7" s="28" t="s">
        <v>7</v>
      </c>
      <c r="N7" s="29"/>
      <c r="O7" s="29"/>
      <c r="P7" s="30"/>
      <c r="Q7" s="39"/>
      <c r="R7" s="42" t="s">
        <v>8</v>
      </c>
      <c r="S7" s="41"/>
      <c r="T7" s="43"/>
      <c r="U7" s="51" t="s">
        <v>9</v>
      </c>
      <c r="V7" s="50" t="s">
        <v>10</v>
      </c>
      <c r="W7" s="90" t="s">
        <v>11</v>
      </c>
      <c r="X7" s="91"/>
      <c r="Y7" s="91"/>
      <c r="Z7" s="91"/>
      <c r="AA7" s="91"/>
    </row>
    <row r="8" spans="1:27" ht="53.25" customHeight="1" thickTop="1" thickBot="1" x14ac:dyDescent="0.3">
      <c r="A8" s="59" t="s">
        <v>12</v>
      </c>
      <c r="B8" s="9"/>
      <c r="C8" s="17" t="s">
        <v>13</v>
      </c>
      <c r="D8" s="47" t="s">
        <v>14</v>
      </c>
      <c r="E8" s="4" t="s">
        <v>15</v>
      </c>
      <c r="F8" s="4"/>
      <c r="G8" s="17" t="s">
        <v>13</v>
      </c>
      <c r="H8" s="19" t="s">
        <v>16</v>
      </c>
      <c r="I8" s="20" t="s">
        <v>17</v>
      </c>
      <c r="J8" s="36" t="s">
        <v>13</v>
      </c>
      <c r="K8" s="32" t="s">
        <v>18</v>
      </c>
      <c r="L8" s="38" t="s">
        <v>19</v>
      </c>
      <c r="M8" s="13" t="s">
        <v>20</v>
      </c>
      <c r="N8" s="12" t="s">
        <v>21</v>
      </c>
      <c r="O8" s="4" t="s">
        <v>13</v>
      </c>
      <c r="P8" s="4" t="s">
        <v>22</v>
      </c>
      <c r="Q8" s="31" t="s">
        <v>19</v>
      </c>
      <c r="R8" s="4" t="s">
        <v>23</v>
      </c>
      <c r="S8" s="4" t="s">
        <v>13</v>
      </c>
      <c r="T8" s="34" t="s">
        <v>24</v>
      </c>
      <c r="U8" s="53" t="s">
        <v>25</v>
      </c>
      <c r="V8" s="53" t="s">
        <v>25</v>
      </c>
      <c r="W8" s="19" t="s">
        <v>16</v>
      </c>
      <c r="X8" s="20" t="s">
        <v>17</v>
      </c>
      <c r="Y8" s="36" t="s">
        <v>13</v>
      </c>
      <c r="Z8" s="68" t="s">
        <v>18</v>
      </c>
      <c r="AA8" s="38" t="s">
        <v>19</v>
      </c>
    </row>
    <row r="9" spans="1:27" ht="13.5" thickTop="1" x14ac:dyDescent="0.3">
      <c r="A9" s="10" t="s">
        <v>12</v>
      </c>
      <c r="B9" s="58"/>
      <c r="C9" s="58" t="s">
        <v>13</v>
      </c>
      <c r="D9" s="63" t="s">
        <v>14</v>
      </c>
      <c r="E9" s="2" t="s">
        <v>15</v>
      </c>
      <c r="F9" s="2"/>
      <c r="G9" s="18" t="s">
        <v>13</v>
      </c>
      <c r="H9" s="21" t="s">
        <v>16</v>
      </c>
      <c r="I9" s="6" t="s">
        <v>17</v>
      </c>
      <c r="J9" s="6" t="s">
        <v>13</v>
      </c>
      <c r="K9" s="16" t="s">
        <v>18</v>
      </c>
      <c r="L9" s="18" t="s">
        <v>19</v>
      </c>
      <c r="M9" s="6" t="s">
        <v>20</v>
      </c>
      <c r="N9" s="6" t="s">
        <v>21</v>
      </c>
      <c r="O9" s="6" t="s">
        <v>13</v>
      </c>
      <c r="P9" s="6" t="s">
        <v>22</v>
      </c>
      <c r="Q9" s="22" t="s">
        <v>19</v>
      </c>
      <c r="R9" s="2" t="s">
        <v>23</v>
      </c>
      <c r="S9" s="2" t="s">
        <v>13</v>
      </c>
      <c r="T9" s="23" t="s">
        <v>24</v>
      </c>
      <c r="U9" s="52" t="s">
        <v>25</v>
      </c>
      <c r="V9" s="52" t="s">
        <v>25</v>
      </c>
      <c r="W9" s="1" t="s">
        <v>16</v>
      </c>
      <c r="X9" s="1" t="s">
        <v>17</v>
      </c>
      <c r="Y9" s="1" t="s">
        <v>13</v>
      </c>
      <c r="Z9" s="66" t="s">
        <v>18</v>
      </c>
      <c r="AA9" s="1" t="s">
        <v>19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70" si="597">+K1266+P1266+R1266+U1266+V1266+Z1266</f>
        <v>25641553.941119999</v>
      </c>
      <c r="C1266" s="70">
        <f t="shared" ref="C1266:C1270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70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70" si="600">(I1266/I1213)-1</f>
        <v>0.10013812947701939</v>
      </c>
      <c r="K1266" s="74">
        <f>'[6]Marketshare 2018'!$IU$67</f>
        <v>9232957.3111199997</v>
      </c>
      <c r="L1266" s="76">
        <f t="shared" ref="L1266:L1270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70" si="602">(N1266/N1213)-1</f>
        <v>0.19188760694597673</v>
      </c>
      <c r="P1266" s="74">
        <f>'[6]Marketshare 2018'!$IU$77</f>
        <v>3669015.6</v>
      </c>
      <c r="Q1266" s="76">
        <f t="shared" ref="Q1266:Q1270" si="603">(P1266/0.09)/N1266</f>
        <v>0.1758089899652594</v>
      </c>
      <c r="R1266" s="71">
        <f>[5]Data!$W$1261</f>
        <v>1297323.7999999998</v>
      </c>
      <c r="S1266" s="78">
        <f t="shared" ref="S1266:S1270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0" si="605">(X1266/X1213)-1</f>
        <v>7.8167455131312513E-2</v>
      </c>
      <c r="Z1266" s="74">
        <f>'[7]From Apr 2018'!$IU$18</f>
        <v>2589337.7799999998</v>
      </c>
      <c r="AA1266" s="76">
        <f t="shared" ref="AA1266:AA1270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26</v>
      </c>
      <c r="C1" s="92"/>
      <c r="D1" s="93" t="s">
        <v>27</v>
      </c>
      <c r="E1" s="93"/>
      <c r="F1" s="94" t="s">
        <v>28</v>
      </c>
      <c r="G1" s="94"/>
    </row>
    <row r="2" spans="1:11" s="81" customFormat="1" x14ac:dyDescent="0.35">
      <c r="B2" s="81" t="s">
        <v>29</v>
      </c>
      <c r="C2" s="81" t="s">
        <v>20</v>
      </c>
      <c r="D2" s="81" t="s">
        <v>29</v>
      </c>
      <c r="E2" s="81" t="s">
        <v>20</v>
      </c>
      <c r="F2" s="81" t="s">
        <v>29</v>
      </c>
      <c r="G2" s="81" t="s">
        <v>20</v>
      </c>
    </row>
    <row r="3" spans="1:11" x14ac:dyDescent="0.35">
      <c r="A3" s="81" t="s">
        <v>30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31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32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33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34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35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36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2023-04-19T08:52:25Z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