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4.2023 - 28.05.2023\"/>
    </mc:Choice>
  </mc:AlternateContent>
  <xr:revisionPtr revIDLastSave="0" documentId="13_ncr:1_{B5FE87EE-6EBB-4968-B947-DC5A73E51D00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1" i="1" l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67" i="1"/>
  <c r="Y1265" i="1"/>
  <c r="S1276" i="1"/>
  <c r="G1265" i="1"/>
  <c r="G1278" i="1"/>
  <c r="J1265" i="1"/>
  <c r="O1266" i="1"/>
  <c r="Q1265" i="1"/>
  <c r="L1278" i="1"/>
  <c r="Q1280" i="1"/>
  <c r="AA1281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O1272" i="1"/>
  <c r="Q1274" i="1"/>
  <c r="O1270" i="1"/>
  <c r="Y1273" i="1"/>
  <c r="O1271" i="1"/>
  <c r="G1276" i="1"/>
  <c r="O1264" i="1"/>
  <c r="G1269" i="1"/>
  <c r="J1276" i="1"/>
  <c r="AA1276" i="1"/>
  <c r="L1271" i="1"/>
  <c r="L1281" i="1"/>
  <c r="Q1268" i="1"/>
  <c r="J1269" i="1"/>
  <c r="Q1272" i="1"/>
  <c r="S1280" i="1"/>
  <c r="J1275" i="1"/>
  <c r="Q1269" i="1"/>
  <c r="G1270" i="1"/>
  <c r="B1272" i="1"/>
  <c r="L1277" i="1"/>
  <c r="S1275" i="1"/>
  <c r="O1279" i="1"/>
  <c r="J1266" i="1"/>
  <c r="G1268" i="1"/>
  <c r="G1272" i="1"/>
  <c r="Y1272" i="1"/>
  <c r="AA1274" i="1"/>
  <c r="Q1279" i="1"/>
  <c r="J1280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J1277" i="1"/>
  <c r="S1279" i="1"/>
  <c r="G1280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B1274" i="1"/>
  <c r="Y1267" i="1"/>
  <c r="O1268" i="1"/>
  <c r="J1271" i="1"/>
  <c r="S1273" i="1"/>
  <c r="L1275" i="1"/>
  <c r="AA1275" i="1"/>
  <c r="S1277" i="1"/>
  <c r="J1278" i="1"/>
  <c r="L1279" i="1"/>
  <c r="AA1280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G1281" i="1"/>
  <c r="B1269" i="1"/>
  <c r="Q1273" i="1"/>
  <c r="B1277" i="1"/>
  <c r="Q1281" i="1"/>
  <c r="O1269" i="1"/>
  <c r="Y1269" i="1"/>
  <c r="B1271" i="1"/>
  <c r="J1273" i="1"/>
  <c r="O1277" i="1"/>
  <c r="B1279" i="1"/>
  <c r="J1281" i="1"/>
  <c r="B1268" i="1"/>
  <c r="B1276" i="1"/>
  <c r="B1270" i="1"/>
  <c r="B1278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78" i="1"/>
  <c r="C1265" i="1"/>
  <c r="C1270" i="1"/>
  <c r="C1277" i="1"/>
  <c r="C1271" i="1"/>
  <c r="C1274" i="1"/>
  <c r="C1273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J1093" i="1" s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Q906" i="1" s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L893" i="1" s="1"/>
  <c r="I893" i="1"/>
  <c r="K892" i="1"/>
  <c r="I892" i="1"/>
  <c r="P891" i="1"/>
  <c r="N891" i="1"/>
  <c r="O944" i="1" s="1"/>
  <c r="K891" i="1"/>
  <c r="I891" i="1"/>
  <c r="P890" i="1"/>
  <c r="Q890" i="1" s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Q886" i="1" s="1"/>
  <c r="N886" i="1"/>
  <c r="K886" i="1"/>
  <c r="I886" i="1"/>
  <c r="J939" i="1" s="1"/>
  <c r="P885" i="1"/>
  <c r="N885" i="1"/>
  <c r="K885" i="1"/>
  <c r="I885" i="1"/>
  <c r="P884" i="1"/>
  <c r="Q884" i="1" s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Q872" i="1" s="1"/>
  <c r="N872" i="1"/>
  <c r="K872" i="1"/>
  <c r="I872" i="1"/>
  <c r="P871" i="1"/>
  <c r="N871" i="1"/>
  <c r="K871" i="1"/>
  <c r="I871" i="1"/>
  <c r="P870" i="1"/>
  <c r="Q870" i="1" s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L859" i="1" s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O923" i="1"/>
  <c r="L934" i="1"/>
  <c r="O945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829" i="1"/>
  <c r="J1041" i="1"/>
  <c r="Q1061" i="1"/>
  <c r="L1061" i="1"/>
  <c r="AA1063" i="1"/>
  <c r="J861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O89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S1112" i="1"/>
  <c r="AA1060" i="1"/>
  <c r="Y1066" i="1"/>
  <c r="AA1068" i="1"/>
  <c r="AA1111" i="1"/>
  <c r="Q1114" i="1"/>
  <c r="L1114" i="1"/>
  <c r="AA1108" i="1" l="1"/>
  <c r="AA954" i="1"/>
  <c r="AA1021" i="1"/>
  <c r="Q1034" i="1"/>
  <c r="G897" i="1"/>
  <c r="L1104" i="1"/>
  <c r="L1085" i="1"/>
  <c r="L865" i="1"/>
  <c r="O968" i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44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<sst xmlns="http://schemas.openxmlformats.org/spreadsheetml/2006/main" count="80" uniqueCount="39">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</sst>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1"/>
  <sheetViews>
    <sheetView tabSelected="1" topLeftCell="A7" zoomScaleNormal="100" zoomScaleSheetLayoutView="100" workbookViewId="0">
      <pane xSplit="1" ySplit="2" topLeftCell="M1275" activePane="bottomRight" state="frozen"/>
      <selection pane="topRight" activeCell="B7" sqref="B7"/>
      <selection pane="bottomLeft" activeCell="A9" sqref="A9"/>
      <selection pane="bottomRight" activeCell="U1280" sqref="U128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1" si="597">+K1266+P1266+R1266+U1266+V1266+Z1266</f>
        <v>25641553.941119999</v>
      </c>
      <c r="C1266" s="70">
        <f t="shared" ref="C1266:C1281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1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1" si="600">(I1266/I1213)-1</f>
        <v>0.10013812947701939</v>
      </c>
      <c r="K1266" s="74">
        <f>'[7]Marketshare 2018'!$IU$67</f>
        <v>9232957.3111199997</v>
      </c>
      <c r="L1266" s="76">
        <f t="shared" ref="L1266:L1281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1" si="602">(N1266/N1213)-1</f>
        <v>0.19188760694597673</v>
      </c>
      <c r="P1266" s="74">
        <f>'[7]Marketshare 2018'!$IU$77</f>
        <v>3669015.6</v>
      </c>
      <c r="Q1266" s="76">
        <f t="shared" ref="Q1266:Q1281" si="603">(P1266/0.09)/N1266</f>
        <v>0.1758089899652594</v>
      </c>
      <c r="R1266" s="71">
        <f>[6]Data!$W$1261</f>
        <v>1297323.7999999998</v>
      </c>
      <c r="S1266" s="78">
        <f t="shared" ref="S1266:S1281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1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:Y1281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[6]Data!$AJ$1276</f>
        <v>10441396</v>
      </c>
      <c r="E1281" s="61">
        <f>[6]Data!$I$1276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'[7]Marketshare 2018'!$JJ$13</f>
        <v>2123840319.9800005</v>
      </c>
      <c r="J1281" s="75">
        <f t="shared" si="600"/>
        <v>-4.9592064873105857E-2</v>
      </c>
      <c r="K1281" s="74">
        <f>'[7]Marketshare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'[7]Marketshare 2018'!$JJ$24</f>
        <v>201857235</v>
      </c>
      <c r="O1281" s="77">
        <f t="shared" si="602"/>
        <v>-6.345358240291199E-2</v>
      </c>
      <c r="P1281" s="74">
        <f>'[7]Marketshare 2018'!$JJ$77</f>
        <v>3877360.875</v>
      </c>
      <c r="Q1281" s="76">
        <f t="shared" si="603"/>
        <v>0.21342701687160234</v>
      </c>
      <c r="R1281" s="71">
        <f>[6]Data!$W$1276</f>
        <v>1073129.9500000002</v>
      </c>
      <c r="S1281" s="78">
        <f t="shared" si="604"/>
        <v>-2.217182415402319E-2</v>
      </c>
      <c r="T1281" s="5">
        <v>5306</v>
      </c>
      <c r="U1281" s="79">
        <f>[6]Data!$X$1276</f>
        <v>758695.72</v>
      </c>
      <c r="V1281" s="61">
        <f>[6]Data!$Y$1276</f>
        <v>7551834.359999991</v>
      </c>
      <c r="W1281" s="67">
        <v>2737</v>
      </c>
      <c r="X1281" s="74">
        <f>'[8]From Apr 2023'!$JJ$10</f>
        <v>177993683.68000001</v>
      </c>
      <c r="Y1281" s="78">
        <f t="shared" si="608"/>
        <v>1.9007761878939489E-2</v>
      </c>
      <c r="Z1281" s="74">
        <f>'[8]From Apr 2023'!$JJ$18</f>
        <v>2120993.6399999997</v>
      </c>
      <c r="AA1281" s="76">
        <f t="shared" si="606"/>
        <v>7.9440782996665474E-2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2023-05-30T14:01:37Z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