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2.07.2023 - 23.07.2023\"/>
    </mc:Choice>
  </mc:AlternateContent>
  <xr:revisionPtr revIDLastSave="0" documentId="13_ncr:1_{89784172-1045-492F-BC0C-5E015939EC6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0" i="1" l="1"/>
  <c r="N1290" i="1"/>
  <c r="K1290" i="1"/>
  <c r="I1290" i="1"/>
  <c r="P1289" i="1"/>
  <c r="N1289" i="1"/>
  <c r="K1289" i="1"/>
  <c r="I1289" i="1"/>
  <c r="I1288" i="1"/>
  <c r="R10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AA1290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B1290" i="1"/>
  <c r="Q1274" i="1"/>
  <c r="O1270" i="1"/>
  <c r="Q1287" i="1"/>
  <c r="Y1273" i="1"/>
  <c r="O1271" i="1"/>
  <c r="G1276" i="1"/>
  <c r="B1288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J1266" i="1"/>
  <c r="G1268" i="1"/>
  <c r="G1272" i="1"/>
  <c r="Y1272" i="1"/>
  <c r="AA1274" i="1"/>
  <c r="Q1279" i="1"/>
  <c r="J1280" i="1"/>
  <c r="O1282" i="1"/>
  <c r="Q1284" i="1"/>
  <c r="G1290" i="1"/>
  <c r="J1268" i="1"/>
  <c r="S1271" i="1"/>
  <c r="J1283" i="1"/>
  <c r="S1284" i="1"/>
  <c r="L1290" i="1"/>
  <c r="G1263" i="1"/>
  <c r="G1275" i="1"/>
  <c r="S1282" i="1"/>
  <c r="Q1285" i="1"/>
  <c r="G1286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L1267" i="1"/>
  <c r="AA1268" i="1"/>
  <c r="S1269" i="1"/>
  <c r="J1270" i="1"/>
  <c r="AA1272" i="1"/>
  <c r="O1275" i="1"/>
  <c r="Q1276" i="1"/>
  <c r="G1289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B1269" i="1"/>
  <c r="Q1273" i="1"/>
  <c r="B1277" i="1"/>
  <c r="Q1281" i="1"/>
  <c r="B1285" i="1"/>
  <c r="Q1289" i="1"/>
  <c r="O1269" i="1"/>
  <c r="Y1269" i="1"/>
  <c r="B1271" i="1"/>
  <c r="J1273" i="1"/>
  <c r="O1277" i="1"/>
  <c r="B1279" i="1"/>
  <c r="J1281" i="1"/>
  <c r="O1285" i="1"/>
  <c r="B1287" i="1"/>
  <c r="J1289" i="1"/>
  <c r="B1268" i="1"/>
  <c r="B1276" i="1"/>
  <c r="B1284" i="1"/>
  <c r="B1270" i="1"/>
  <c r="B1278" i="1"/>
  <c r="B1286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9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7" i="1"/>
  <c r="L1063" i="1"/>
  <c r="L1071" i="1"/>
  <c r="O1109" i="1"/>
  <c r="J1027" i="1"/>
  <c r="O1098" i="1"/>
  <c r="Q1098" i="1"/>
  <c r="S1112" i="1"/>
  <c r="AA1060" i="1"/>
  <c r="Y1066" i="1"/>
  <c r="AA1068" i="1"/>
  <c r="AA1111" i="1"/>
  <c r="Q1114" i="1"/>
  <c r="L1114" i="1"/>
  <c r="O890" i="1" l="1"/>
  <c r="B1062" i="1"/>
  <c r="C1115" i="1" s="1"/>
  <c r="L936" i="1"/>
  <c r="L1039" i="1"/>
  <c r="Q872" i="1"/>
  <c r="Q890" i="1"/>
  <c r="O923" i="1"/>
  <c r="J952" i="1"/>
  <c r="S1049" i="1"/>
  <c r="O1043" i="1"/>
  <c r="Q870" i="1"/>
  <c r="Q886" i="1"/>
  <c r="O968" i="1"/>
  <c r="J1093" i="1"/>
  <c r="O898" i="1"/>
  <c r="L859" i="1"/>
  <c r="Q884" i="1"/>
  <c r="Y879" i="1"/>
  <c r="O876" i="1"/>
  <c r="J908" i="1"/>
  <c r="O878" i="1"/>
  <c r="AA1108" i="1"/>
  <c r="L922" i="1"/>
  <c r="L865" i="1"/>
  <c r="L893" i="1"/>
  <c r="Q906" i="1"/>
  <c r="G897" i="1"/>
  <c r="L828" i="1"/>
  <c r="Q881" i="1"/>
  <c r="L1104" i="1"/>
  <c r="L1085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1044" i="1"/>
  <c r="C1059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<sst xmlns="http://schemas.openxmlformats.org/spreadsheetml/2006/main" count="80" uniqueCount="39">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</sst>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  <sheetName val="Chart1"/>
      <sheetName val="Chart2"/>
      <sheetName val="Chart3"/>
      <sheetName val="Chart4"/>
      <sheetName val="Chart5"/>
      <sheetName val="Chart6"/>
      <sheetName val="Chart7"/>
      <sheetName val="Chart8"/>
      <sheetName val="Chart9"/>
      <sheetName val="Chart10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</row>
        <row r="24">
          <cell r="JR24">
            <v>247903865</v>
          </cell>
          <cell r="JS24">
            <v>248761070</v>
          </cell>
        </row>
        <row r="67">
          <cell r="JR67">
            <v>9723879.9757800009</v>
          </cell>
          <cell r="JS67">
            <v>9186508.4740200024</v>
          </cell>
        </row>
        <row r="77">
          <cell r="JR77">
            <v>3863833.875</v>
          </cell>
          <cell r="JS77">
            <v>3679467.5249999999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0"/>
  <sheetViews>
    <sheetView tabSelected="1" topLeftCell="A7" zoomScaleNormal="100" zoomScaleSheetLayoutView="100" workbookViewId="0">
      <pane xSplit="1" ySplit="2" topLeftCell="Q1288" activePane="bottomRight" state="frozen"/>
      <selection pane="topRight" activeCell="B7" sqref="B7"/>
      <selection pane="bottomLeft" activeCell="A9" sqref="A9"/>
      <selection pane="bottomRight" activeCell="AC1290" sqref="AC129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0" si="597">+K1266+P1266+R1266+U1266+V1266+Z1266</f>
        <v>25641553.941119999</v>
      </c>
      <c r="C1266" s="70">
        <f t="shared" ref="C1266:C1290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0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0" si="600">(I1266/I1213)-1</f>
        <v>0.10013812947701939</v>
      </c>
      <c r="K1266" s="74">
        <f>'[6]Marketshare 2018'!$IU$67</f>
        <v>9232957.3111199997</v>
      </c>
      <c r="L1266" s="76">
        <f t="shared" ref="L1266:L1290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0" si="602">(N1266/N1213)-1</f>
        <v>0.19188760694597673</v>
      </c>
      <c r="P1266" s="74">
        <f>'[6]Marketshare 2018'!$IU$77</f>
        <v>3669015.6</v>
      </c>
      <c r="Q1266" s="76">
        <f t="shared" ref="Q1266:Q1290" si="603">(P1266/0.09)/N1266</f>
        <v>0.1758089899652594</v>
      </c>
      <c r="R1266" s="71">
        <f>[5]Data!$W$1261</f>
        <v>1297323.7999999998</v>
      </c>
      <c r="S1266" s="78">
        <f t="shared" ref="S1266:S1290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0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0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8" ma:contentTypeDescription="Create a new document." ma:contentTypeScope="" ma:versionID="1277734c2d7294a44b8d96303f930e55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1de8da8df1fabbde104f3155e9096907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814268C-3AC0-41F8-815D-A8D6E783D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2023-08-02T08:41:10Z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