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3.09.2023 - 24.09.2023\"/>
    </mc:Choice>
  </mc:AlternateContent>
  <xr:revisionPtr revIDLastSave="0" documentId="13_ncr:1_{A8772A89-D509-4B1D-8F74-1F797FBDCD4B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96" i="1" l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296" i="1" l="1"/>
  <c r="U1296" i="1"/>
  <c r="R1296" i="1"/>
  <c r="E1296" i="1"/>
  <c r="D1296" i="1"/>
  <c r="AA1296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Q1296" i="1" l="1"/>
  <c r="L1296" i="1"/>
  <c r="B1296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E1244" i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Q1031" i="1" s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S1052" i="1" s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J1027" i="1" s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S967" i="1" s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40" i="1"/>
  <c r="G824" i="1"/>
  <c r="AA885" i="1"/>
  <c r="AA881" i="1"/>
  <c r="AA865" i="1"/>
  <c r="AA853" i="1"/>
  <c r="AA845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O990" i="1"/>
  <c r="Q990" i="1"/>
  <c r="J1041" i="1"/>
  <c r="Q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7" i="1"/>
  <c r="Q1088" i="1"/>
  <c r="L1091" i="1"/>
  <c r="Q1093" i="1"/>
  <c r="AA1100" i="1"/>
  <c r="L1100" i="1"/>
  <c r="Q1104" i="1"/>
  <c r="G1010" i="1"/>
  <c r="G991" i="1"/>
  <c r="G1106" i="1"/>
  <c r="G951" i="1"/>
  <c r="G850" i="1"/>
  <c r="S1091" i="1"/>
  <c r="G925" i="1"/>
  <c r="L1108" i="1"/>
  <c r="G957" i="1"/>
  <c r="Q915" i="1"/>
  <c r="AA877" i="1"/>
  <c r="J827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56" i="1"/>
  <c r="O1081" i="1"/>
  <c r="O1087" i="1"/>
  <c r="L1063" i="1"/>
  <c r="L1071" i="1"/>
  <c r="O1109" i="1"/>
  <c r="O1098" i="1"/>
  <c r="Q1098" i="1"/>
  <c r="S1112" i="1"/>
  <c r="AA1060" i="1"/>
  <c r="AA1108" i="1"/>
  <c r="Y1066" i="1"/>
  <c r="AA1068" i="1"/>
  <c r="AA1111" i="1"/>
  <c r="S1113" i="1"/>
  <c r="Q1114" i="1"/>
  <c r="L1114" i="1"/>
  <c r="J952" i="1" l="1"/>
  <c r="L936" i="1"/>
  <c r="G1000" i="1"/>
  <c r="S1049" i="1"/>
  <c r="L1039" i="1"/>
  <c r="O1043" i="1"/>
  <c r="Y879" i="1"/>
  <c r="O890" i="1"/>
  <c r="L922" i="1"/>
  <c r="L943" i="1"/>
  <c r="AA954" i="1"/>
  <c r="Q966" i="1"/>
  <c r="AA969" i="1"/>
  <c r="Q970" i="1"/>
  <c r="Q974" i="1"/>
  <c r="AA981" i="1"/>
  <c r="L999" i="1"/>
  <c r="L865" i="1"/>
  <c r="O968" i="1"/>
  <c r="J1093" i="1"/>
  <c r="S1013" i="1"/>
  <c r="Q1054" i="1"/>
  <c r="Q872" i="1"/>
  <c r="L859" i="1"/>
  <c r="L893" i="1"/>
  <c r="O923" i="1"/>
  <c r="Q870" i="1"/>
  <c r="Q886" i="1"/>
  <c r="G897" i="1"/>
  <c r="O898" i="1"/>
  <c r="L828" i="1"/>
  <c r="S952" i="1"/>
  <c r="S928" i="1"/>
  <c r="G969" i="1"/>
  <c r="J974" i="1"/>
  <c r="G1089" i="1"/>
  <c r="Q884" i="1"/>
  <c r="L1061" i="1"/>
  <c r="O876" i="1"/>
  <c r="J908" i="1"/>
  <c r="Q881" i="1"/>
  <c r="J949" i="1"/>
  <c r="O1054" i="1"/>
  <c r="Q890" i="1"/>
  <c r="Q906" i="1"/>
  <c r="L1104" i="1"/>
  <c r="L1085" i="1"/>
  <c r="O878" i="1"/>
  <c r="O1016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44" i="1" l="1"/>
  <c r="C1108" i="1"/>
  <c r="C991" i="1"/>
  <c r="C1029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<sst xmlns="http://schemas.openxmlformats.org/spreadsheetml/2006/main" count="80" uniqueCount="39">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</sst>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96"/>
  <sheetViews>
    <sheetView tabSelected="1" topLeftCell="A7" zoomScaleNormal="100" zoomScaleSheetLayoutView="100" workbookViewId="0">
      <pane xSplit="1" ySplit="2" topLeftCell="B1290" activePane="bottomRight" state="frozen"/>
      <selection pane="topRight" activeCell="B7" sqref="B7"/>
      <selection pane="bottomLeft" activeCell="A9" sqref="A9"/>
      <selection pane="bottomRight" activeCell="B1297" sqref="B1297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6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" si="609">+K1296+P1296+R1296+U1296+V1296+Z1296</f>
        <v>25622124.599359989</v>
      </c>
      <c r="C1296" s="70">
        <f t="shared" ref="C1296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" si="612">(I1296/I1243)-1</f>
        <v>-3.2134634619004121E-2</v>
      </c>
      <c r="K1296" s="74">
        <f>'[8]Marketshare 2018'!$JY$67</f>
        <v>9448472.5293600019</v>
      </c>
      <c r="L1296" s="76">
        <f t="shared" ref="L1296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" si="614">(N1296/N1243)-1</f>
        <v>3.5913045617061767E-2</v>
      </c>
      <c r="P1296" s="74">
        <f>'[8]Marketshare 2018'!$JY$77</f>
        <v>5486562</v>
      </c>
      <c r="Q1296" s="76">
        <f t="shared" ref="Q1296" si="615">(P1296/0.09)/N1296</f>
        <v>0.24491488193631317</v>
      </c>
      <c r="R1296" s="71">
        <f>[5]Data!$W$1291</f>
        <v>1387857.33</v>
      </c>
      <c r="S1296" s="78">
        <f t="shared" ref="S1296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" si="617">(Z1296/0.15)/X1296</f>
        <v>7.5307824585443175E-2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2023-10-09T16:38:21Z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