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1.10.2023 - 29.10.2023\"/>
    </mc:Choice>
  </mc:AlternateContent>
  <xr:revisionPtr revIDLastSave="0" documentId="13_ncr:1_{6F14CAE2-19BD-4D9D-B97A-0B2C2D5BDD80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301" i="1" l="1"/>
  <c r="X1301" i="1"/>
  <c r="Z1302" i="1"/>
  <c r="X1302" i="1"/>
  <c r="Z1300" i="1"/>
  <c r="X1300" i="1"/>
  <c r="P1302" i="1"/>
  <c r="N1302" i="1"/>
  <c r="K1302" i="1"/>
  <c r="I1302" i="1"/>
  <c r="P1301" i="1"/>
  <c r="N1301" i="1"/>
  <c r="K1301" i="1"/>
  <c r="I1301" i="1"/>
  <c r="P1300" i="1"/>
  <c r="N1300" i="1"/>
  <c r="K1300" i="1"/>
  <c r="I1300" i="1"/>
  <c r="N1299" i="1"/>
  <c r="K1299" i="1"/>
  <c r="I1299" i="1"/>
  <c r="Z1299" i="1"/>
  <c r="X1299" i="1"/>
  <c r="Z1298" i="1"/>
  <c r="X1298" i="1"/>
  <c r="K1298" i="1"/>
  <c r="I1298" i="1"/>
  <c r="P1299" i="1"/>
  <c r="P1298" i="1"/>
  <c r="N1298" i="1"/>
  <c r="P1297" i="1"/>
  <c r="N1297" i="1"/>
  <c r="K1297" i="1"/>
  <c r="I1297" i="1"/>
  <c r="P1296" i="1"/>
  <c r="N1296" i="1"/>
  <c r="K1296" i="1"/>
  <c r="I1296" i="1"/>
  <c r="P1295" i="1"/>
  <c r="N1295" i="1"/>
  <c r="K1295" i="1"/>
  <c r="I1295" i="1"/>
  <c r="P1294" i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7" i="1"/>
  <c r="X1297" i="1"/>
  <c r="Z1296" i="1"/>
  <c r="X1296" i="1"/>
  <c r="Z1295" i="1"/>
  <c r="X1295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V1302" i="1" l="1"/>
  <c r="U1302" i="1"/>
  <c r="R1302" i="1"/>
  <c r="E1302" i="1"/>
  <c r="D1302" i="1"/>
  <c r="V1301" i="1"/>
  <c r="U1301" i="1"/>
  <c r="R1301" i="1"/>
  <c r="E1301" i="1"/>
  <c r="D1301" i="1"/>
  <c r="V1300" i="1"/>
  <c r="U1300" i="1"/>
  <c r="R1300" i="1"/>
  <c r="E1300" i="1"/>
  <c r="D1300" i="1"/>
  <c r="V1299" i="1"/>
  <c r="U1299" i="1"/>
  <c r="R1299" i="1"/>
  <c r="E1299" i="1"/>
  <c r="D1299" i="1"/>
  <c r="V1298" i="1"/>
  <c r="U1298" i="1"/>
  <c r="R1298" i="1"/>
  <c r="E1298" i="1"/>
  <c r="D1298" i="1"/>
  <c r="V1297" i="1"/>
  <c r="U1297" i="1"/>
  <c r="R1297" i="1"/>
  <c r="E1297" i="1"/>
  <c r="D1297" i="1"/>
  <c r="V1296" i="1"/>
  <c r="U1296" i="1"/>
  <c r="R1296" i="1"/>
  <c r="E1296" i="1"/>
  <c r="D1296" i="1"/>
  <c r="AA1296" i="1"/>
  <c r="Q1299" i="1"/>
  <c r="P1288" i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5" i="1"/>
  <c r="U1295" i="1"/>
  <c r="R1295" i="1"/>
  <c r="E1295" i="1"/>
  <c r="D1295" i="1"/>
  <c r="V1294" i="1"/>
  <c r="U1294" i="1"/>
  <c r="R1294" i="1"/>
  <c r="E1294" i="1"/>
  <c r="D1294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L1302" i="1" l="1"/>
  <c r="Q1302" i="1"/>
  <c r="Q1297" i="1"/>
  <c r="L1298" i="1"/>
  <c r="B1300" i="1"/>
  <c r="B1297" i="1"/>
  <c r="Q1298" i="1"/>
  <c r="AA1302" i="1"/>
  <c r="L1301" i="1"/>
  <c r="L1299" i="1"/>
  <c r="L1300" i="1"/>
  <c r="Q1301" i="1"/>
  <c r="Q1296" i="1"/>
  <c r="AA1297" i="1"/>
  <c r="AA1301" i="1"/>
  <c r="AA1300" i="1"/>
  <c r="AA1299" i="1"/>
  <c r="L1296" i="1"/>
  <c r="AA1298" i="1"/>
  <c r="Q1300" i="1"/>
  <c r="B1296" i="1"/>
  <c r="B1301" i="1"/>
  <c r="L1297" i="1"/>
  <c r="B1298" i="1"/>
  <c r="B1302" i="1"/>
  <c r="B1299" i="1"/>
  <c r="V1267" i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S1300" i="1" s="1"/>
  <c r="E1247" i="1"/>
  <c r="G1300" i="1" s="1"/>
  <c r="D1247" i="1"/>
  <c r="V1246" i="1"/>
  <c r="U1246" i="1"/>
  <c r="R1246" i="1"/>
  <c r="S1299" i="1" s="1"/>
  <c r="E1246" i="1"/>
  <c r="G1299" i="1" s="1"/>
  <c r="D1246" i="1"/>
  <c r="V1245" i="1"/>
  <c r="U1245" i="1"/>
  <c r="R1245" i="1"/>
  <c r="S1298" i="1" s="1"/>
  <c r="E1245" i="1"/>
  <c r="G1298" i="1" s="1"/>
  <c r="D1245" i="1"/>
  <c r="Z1245" i="1"/>
  <c r="X1245" i="1"/>
  <c r="Y1298" i="1" s="1"/>
  <c r="P1245" i="1"/>
  <c r="N1245" i="1"/>
  <c r="O1298" i="1" s="1"/>
  <c r="K1245" i="1"/>
  <c r="I1245" i="1"/>
  <c r="J1298" i="1" s="1"/>
  <c r="Z1244" i="1"/>
  <c r="X1244" i="1"/>
  <c r="Y1297" i="1" s="1"/>
  <c r="P1244" i="1"/>
  <c r="N1244" i="1"/>
  <c r="O1297" i="1" s="1"/>
  <c r="K1244" i="1"/>
  <c r="I1244" i="1"/>
  <c r="J1297" i="1" s="1"/>
  <c r="Z1247" i="1"/>
  <c r="X1247" i="1"/>
  <c r="Y1300" i="1" s="1"/>
  <c r="P1247" i="1"/>
  <c r="N1247" i="1"/>
  <c r="O1300" i="1" s="1"/>
  <c r="K1247" i="1"/>
  <c r="I1247" i="1"/>
  <c r="J1300" i="1" s="1"/>
  <c r="Z1246" i="1"/>
  <c r="X1246" i="1"/>
  <c r="Y1299" i="1" s="1"/>
  <c r="P1246" i="1"/>
  <c r="N1246" i="1"/>
  <c r="O1299" i="1" s="1"/>
  <c r="K1246" i="1"/>
  <c r="I1246" i="1"/>
  <c r="J1299" i="1" s="1"/>
  <c r="Z1249" i="1"/>
  <c r="X1249" i="1"/>
  <c r="Y1302" i="1" s="1"/>
  <c r="P1249" i="1"/>
  <c r="N1249" i="1"/>
  <c r="O1302" i="1" s="1"/>
  <c r="K1249" i="1"/>
  <c r="I1249" i="1"/>
  <c r="J1302" i="1" s="1"/>
  <c r="V1249" i="1"/>
  <c r="U1249" i="1"/>
  <c r="R1249" i="1"/>
  <c r="S1302" i="1" s="1"/>
  <c r="E1249" i="1"/>
  <c r="G1302" i="1" s="1"/>
  <c r="D1249" i="1"/>
  <c r="V1248" i="1"/>
  <c r="U1248" i="1"/>
  <c r="R1248" i="1"/>
  <c r="S1301" i="1" s="1"/>
  <c r="E1248" i="1"/>
  <c r="G1301" i="1" s="1"/>
  <c r="D1248" i="1"/>
  <c r="Z1248" i="1"/>
  <c r="X1248" i="1"/>
  <c r="Y1301" i="1" s="1"/>
  <c r="P1248" i="1"/>
  <c r="N1248" i="1"/>
  <c r="O1301" i="1" s="1"/>
  <c r="K1248" i="1"/>
  <c r="I1248" i="1"/>
  <c r="J1301" i="1" s="1"/>
  <c r="Z1243" i="1"/>
  <c r="X1243" i="1"/>
  <c r="Y1296" i="1" s="1"/>
  <c r="P1243" i="1"/>
  <c r="N1243" i="1"/>
  <c r="O1296" i="1" s="1"/>
  <c r="K1243" i="1"/>
  <c r="I1243" i="1"/>
  <c r="J1296" i="1" s="1"/>
  <c r="Z1242" i="1"/>
  <c r="X1242" i="1"/>
  <c r="Y1295" i="1" s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V1244" i="1"/>
  <c r="U1244" i="1"/>
  <c r="R1244" i="1"/>
  <c r="S1297" i="1" s="1"/>
  <c r="E1244" i="1"/>
  <c r="G1297" i="1" s="1"/>
  <c r="D1244" i="1"/>
  <c r="V1243" i="1"/>
  <c r="U1243" i="1"/>
  <c r="R1243" i="1"/>
  <c r="S1296" i="1" s="1"/>
  <c r="E1243" i="1"/>
  <c r="G1296" i="1" s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G1293" i="1" s="1"/>
  <c r="D1240" i="1"/>
  <c r="V1239" i="1"/>
  <c r="U1239" i="1"/>
  <c r="R1239" i="1"/>
  <c r="E1239" i="1"/>
  <c r="G1292" i="1" s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95" i="1"/>
  <c r="J1275" i="1"/>
  <c r="O1287" i="1"/>
  <c r="Q1269" i="1"/>
  <c r="G1270" i="1"/>
  <c r="B1272" i="1"/>
  <c r="L1277" i="1"/>
  <c r="J1282" i="1"/>
  <c r="Q1286" i="1"/>
  <c r="G1287" i="1"/>
  <c r="L1293" i="1"/>
  <c r="O1295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G129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95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AA1295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Q1295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S1295" i="1"/>
  <c r="B1269" i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95" i="1"/>
  <c r="B1268" i="1"/>
  <c r="B1276" i="1"/>
  <c r="B1284" i="1"/>
  <c r="B1292" i="1"/>
  <c r="B1270" i="1"/>
  <c r="B1278" i="1"/>
  <c r="B1286" i="1"/>
  <c r="B1294" i="1"/>
  <c r="B1267" i="1"/>
  <c r="B1275" i="1"/>
  <c r="B1283" i="1"/>
  <c r="B1291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C1302" i="1" s="1"/>
  <c r="B1246" i="1"/>
  <c r="C1299" i="1" s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C1300" i="1" s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C1301" i="1" s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C1298" i="1" s="1"/>
  <c r="B1241" i="1"/>
  <c r="B1238" i="1"/>
  <c r="B1243" i="1"/>
  <c r="C1296" i="1" s="1"/>
  <c r="S1257" i="1"/>
  <c r="J1258" i="1"/>
  <c r="G1257" i="1"/>
  <c r="Q1256" i="1"/>
  <c r="Y1254" i="1"/>
  <c r="J1254" i="1"/>
  <c r="S1253" i="1"/>
  <c r="S1251" i="1"/>
  <c r="Q1243" i="1"/>
  <c r="B1260" i="1"/>
  <c r="B1244" i="1"/>
  <c r="C1297" i="1" s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95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B1091" i="1" s="1"/>
  <c r="C1144" i="1" s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B1062" i="1" s="1"/>
  <c r="C1115" i="1" s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Q1034" i="1" s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G897" i="1"/>
  <c r="O990" i="1"/>
  <c r="Q990" i="1"/>
  <c r="J829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Y879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S1113" i="1"/>
  <c r="Q1114" i="1"/>
  <c r="L1114" i="1"/>
  <c r="O890" i="1" l="1"/>
  <c r="L922" i="1"/>
  <c r="O923" i="1"/>
  <c r="L859" i="1"/>
  <c r="L865" i="1"/>
  <c r="Q870" i="1"/>
  <c r="Q872" i="1"/>
  <c r="Q884" i="1"/>
  <c r="Q886" i="1"/>
  <c r="Q890" i="1"/>
  <c r="L893" i="1"/>
  <c r="Q906" i="1"/>
  <c r="L936" i="1"/>
  <c r="S1049" i="1"/>
  <c r="L1039" i="1"/>
  <c r="O1043" i="1"/>
  <c r="O968" i="1"/>
  <c r="O898" i="1"/>
  <c r="L828" i="1"/>
  <c r="O876" i="1"/>
  <c r="J908" i="1"/>
  <c r="Q881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59" i="1" l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<sst xmlns="http://schemas.openxmlformats.org/spreadsheetml/2006/main" count="80" uniqueCount="39">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</sst>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  <row r="1290">
          <cell r="I1290">
            <v>11731624.199999999</v>
          </cell>
          <cell r="W1290">
            <v>1423353.38</v>
          </cell>
          <cell r="X1290">
            <v>548594.17000000004</v>
          </cell>
          <cell r="Y1290">
            <v>6148171.8000000091</v>
          </cell>
          <cell r="AJ1290">
            <v>24280134.550000001</v>
          </cell>
        </row>
        <row r="1291">
          <cell r="I1291">
            <v>14945708.01</v>
          </cell>
          <cell r="W1291">
            <v>1387857.33</v>
          </cell>
          <cell r="X1291">
            <v>658712.91</v>
          </cell>
          <cell r="Y1291">
            <v>6077977.9099999834</v>
          </cell>
          <cell r="AJ1291">
            <v>17924862.120000001</v>
          </cell>
        </row>
        <row r="1292">
          <cell r="I1292">
            <v>12533210.120000001</v>
          </cell>
          <cell r="W1292">
            <v>1254267.3999999999</v>
          </cell>
          <cell r="X1292">
            <v>597326.15</v>
          </cell>
          <cell r="Y1292">
            <v>8167537.5700000022</v>
          </cell>
          <cell r="AJ1292">
            <v>22216693.509999998</v>
          </cell>
        </row>
        <row r="1293">
          <cell r="I1293">
            <v>11102989.18</v>
          </cell>
          <cell r="W1293">
            <v>991568.37000000011</v>
          </cell>
          <cell r="X1293">
            <v>572499.87</v>
          </cell>
          <cell r="Y1293">
            <v>5348160.5399999991</v>
          </cell>
          <cell r="AJ1293">
            <v>16607652</v>
          </cell>
        </row>
        <row r="1294">
          <cell r="I1294">
            <v>13136124.639999999</v>
          </cell>
          <cell r="W1294">
            <v>1236436.8899999997</v>
          </cell>
          <cell r="X1294">
            <v>611606.68999999994</v>
          </cell>
          <cell r="Y1294">
            <v>5462267.0499999952</v>
          </cell>
          <cell r="AJ1294">
            <v>27601149.41</v>
          </cell>
        </row>
        <row r="1295">
          <cell r="I1295">
            <v>15104929.66</v>
          </cell>
          <cell r="W1295">
            <v>1433026.21</v>
          </cell>
          <cell r="X1295">
            <v>530373.42000000004</v>
          </cell>
          <cell r="Y1295">
            <v>9190559.2500000056</v>
          </cell>
          <cell r="AJ1295">
            <v>28528576.579999998</v>
          </cell>
        </row>
        <row r="1296">
          <cell r="I1296">
            <v>13050299.300000001</v>
          </cell>
          <cell r="W1296">
            <v>1247858.95</v>
          </cell>
          <cell r="X1296">
            <v>566714.74</v>
          </cell>
          <cell r="Y1296">
            <v>6436167.4899999909</v>
          </cell>
          <cell r="AJ1296">
            <v>22981207.93</v>
          </cell>
        </row>
        <row r="1297">
          <cell r="I1297">
            <v>13863858.260000002</v>
          </cell>
          <cell r="W1297">
            <v>1198465.43</v>
          </cell>
          <cell r="X1297">
            <v>788836.36</v>
          </cell>
          <cell r="Y1297">
            <v>6882059.9600000093</v>
          </cell>
          <cell r="AJ1297">
            <v>27615430.690000001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  <cell r="JX10">
            <v>200511903.09999999</v>
          </cell>
          <cell r="JY10">
            <v>226850435.44999999</v>
          </cell>
          <cell r="JZ10">
            <v>198085730.72000003</v>
          </cell>
          <cell r="KA10">
            <v>178888105.03999996</v>
          </cell>
          <cell r="KB10">
            <v>159855148.22</v>
          </cell>
          <cell r="KC10">
            <v>221073915.21000004</v>
          </cell>
          <cell r="KD10">
            <v>212260584.93999997</v>
          </cell>
          <cell r="KE10">
            <v>189281682.71000001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  <cell r="JX18">
            <v>2364116.6199999996</v>
          </cell>
          <cell r="JY18">
            <v>2562541.92</v>
          </cell>
          <cell r="JZ18">
            <v>2281238.79</v>
          </cell>
          <cell r="KA18">
            <v>2075692.42</v>
          </cell>
          <cell r="KB18">
            <v>2198022.86</v>
          </cell>
          <cell r="KC18">
            <v>2588293.66</v>
          </cell>
          <cell r="KD18">
            <v>2449718.31</v>
          </cell>
          <cell r="KE18">
            <v>2143366.73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  <cell r="JX13">
            <v>2437873257.6199999</v>
          </cell>
          <cell r="JY13">
            <v>2299940766.8899999</v>
          </cell>
          <cell r="JZ13">
            <v>2220461405.3599997</v>
          </cell>
          <cell r="KA13">
            <v>2147925552.2800002</v>
          </cell>
          <cell r="KB13">
            <v>2427679995.6500001</v>
          </cell>
          <cell r="KC13">
            <v>2660836814.1500001</v>
          </cell>
          <cell r="KD13">
            <v>2323484333.9899998</v>
          </cell>
          <cell r="KE13">
            <v>2212040083.9200001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  <cell r="JX24">
            <v>241431525</v>
          </cell>
          <cell r="JY24">
            <v>248910150</v>
          </cell>
          <cell r="JZ24">
            <v>209190390</v>
          </cell>
          <cell r="KA24">
            <v>218086165</v>
          </cell>
          <cell r="KB24">
            <v>247304396</v>
          </cell>
          <cell r="KC24">
            <v>234006300</v>
          </cell>
          <cell r="KD24">
            <v>226952404</v>
          </cell>
          <cell r="KE24">
            <v>224355325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  <cell r="JX67">
            <v>8996298.2301599998</v>
          </cell>
          <cell r="JY67">
            <v>9448472.5293600019</v>
          </cell>
          <cell r="JZ67">
            <v>8715814.4514600001</v>
          </cell>
          <cell r="KA67">
            <v>8438916.5917199999</v>
          </cell>
          <cell r="KB67">
            <v>8838835.0243200008</v>
          </cell>
          <cell r="KC67">
            <v>11265844.20858</v>
          </cell>
          <cell r="KD67">
            <v>9445830.5737799983</v>
          </cell>
          <cell r="KE67">
            <v>8121881.4422399988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  <cell r="JX77">
            <v>2683603.5749999997</v>
          </cell>
          <cell r="JY77">
            <v>5486562</v>
          </cell>
          <cell r="JZ77">
            <v>3817395.6749999998</v>
          </cell>
          <cell r="KA77">
            <v>2705635.5749999997</v>
          </cell>
          <cell r="KB77">
            <v>4249650.6899999995</v>
          </cell>
          <cell r="KC77">
            <v>3839085.4499999997</v>
          </cell>
          <cell r="KD77">
            <v>3595275.1349999998</v>
          </cell>
          <cell r="KE77">
            <v>5741976.8250000002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302"/>
  <sheetViews>
    <sheetView tabSelected="1" topLeftCell="A7" zoomScaleNormal="100" zoomScaleSheetLayoutView="100" workbookViewId="0">
      <pane xSplit="1" ySplit="2" topLeftCell="B1296" activePane="bottomRight" state="frozen"/>
      <selection pane="topRight" activeCell="B7" sqref="B7"/>
      <selection pane="bottomLeft" activeCell="A9" sqref="A9"/>
      <selection pane="bottomRight" activeCell="A1300" sqref="A1300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5" si="597">+K1266+P1266+R1266+U1266+V1266+Z1266</f>
        <v>25641553.941119999</v>
      </c>
      <c r="C1266" s="70">
        <f t="shared" ref="C1266:C1295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5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5" si="600">(I1266/I1213)-1</f>
        <v>0.10013812947701939</v>
      </c>
      <c r="K1266" s="74">
        <f>'[6]Marketshare 2018'!$IU$67</f>
        <v>9232957.3111199997</v>
      </c>
      <c r="L1266" s="76">
        <f t="shared" ref="L1266:L1295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5" si="602">(N1266/N1213)-1</f>
        <v>0.19188760694597673</v>
      </c>
      <c r="P1266" s="74">
        <f>'[6]Marketshare 2018'!$IU$77</f>
        <v>3669015.6</v>
      </c>
      <c r="Q1266" s="76">
        <f t="shared" ref="Q1266:Q1295" si="603">(P1266/0.09)/N1266</f>
        <v>0.1758089899652594</v>
      </c>
      <c r="R1266" s="71">
        <f>[5]Data!$W$1261</f>
        <v>1297323.7999999998</v>
      </c>
      <c r="S1266" s="78">
        <f t="shared" ref="S1266:S1295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7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[5]Data!$AJ$1288</f>
        <v>19297259.329999998</v>
      </c>
      <c r="E1293" s="61">
        <f>[5]Data!$I$1288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'[8]Marketshare 2018'!$JV$13</f>
        <v>2559189959.0799994</v>
      </c>
      <c r="J1293" s="75">
        <f t="shared" si="600"/>
        <v>4.2222063992347403E-2</v>
      </c>
      <c r="K1293" s="74">
        <f>'[8]Marketshare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'[8]Marketshare 2018'!$JV$24</f>
        <v>234342405</v>
      </c>
      <c r="O1293" s="77">
        <f t="shared" si="602"/>
        <v>-6.4567324315579211E-2</v>
      </c>
      <c r="P1293" s="74">
        <f>'[8]Marketshare 2018'!$JV$77</f>
        <v>4656194.7749999994</v>
      </c>
      <c r="Q1293" s="76">
        <f t="shared" si="603"/>
        <v>0.22076882542875667</v>
      </c>
      <c r="R1293" s="71">
        <f>[5]Data!$W$1288</f>
        <v>1238078.03</v>
      </c>
      <c r="S1293" s="78">
        <f t="shared" si="604"/>
        <v>-0.17102600719884398</v>
      </c>
      <c r="T1293" s="5">
        <v>5306</v>
      </c>
      <c r="U1293" s="79">
        <f>[5]Data!$X$1288</f>
        <v>658579.84</v>
      </c>
      <c r="V1293" s="61">
        <f>[5]Data!$Y$1288</f>
        <v>7903645.1999999825</v>
      </c>
      <c r="W1293" s="67">
        <v>2737</v>
      </c>
      <c r="X1293" s="74">
        <f>'[7]From Apr 2023'!$JV$10</f>
        <v>191576776.00999999</v>
      </c>
      <c r="Y1293" s="78">
        <f t="shared" si="608"/>
        <v>-9.5061985229439205E-2</v>
      </c>
      <c r="Z1293" s="74">
        <f>'[7]From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[5]Data!$AJ$1289</f>
        <v>29331569</v>
      </c>
      <c r="E1294" s="61">
        <f>[5]Data!$I$1289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'[8]Marketshare 2018'!$JW$13</f>
        <v>2294466556.9300003</v>
      </c>
      <c r="J1294" s="75">
        <f t="shared" si="600"/>
        <v>-0.16115913577530605</v>
      </c>
      <c r="K1294" s="74">
        <f>'[8]Marketshare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'[8]Marketshare 2018'!$JW$24</f>
        <v>217632085</v>
      </c>
      <c r="O1294" s="77">
        <f t="shared" si="602"/>
        <v>6.9229555338301996E-2</v>
      </c>
      <c r="P1294" s="74">
        <f>'[8]Marketshare 2018'!$JW$77</f>
        <v>4528521.8999999994</v>
      </c>
      <c r="Q1294" s="76">
        <f t="shared" si="603"/>
        <v>0.23120170906785178</v>
      </c>
      <c r="R1294" s="71">
        <f>[5]Data!$W$1289</f>
        <v>1163759.5900000001</v>
      </c>
      <c r="S1294" s="78">
        <f t="shared" si="604"/>
        <v>2.7238451064421909E-3</v>
      </c>
      <c r="T1294" s="5">
        <v>5306</v>
      </c>
      <c r="U1294" s="79">
        <f>[5]Data!$X$1289</f>
        <v>447083.94</v>
      </c>
      <c r="V1294" s="61">
        <f>[5]Data!$Y$1289</f>
        <v>4997653.7500000298</v>
      </c>
      <c r="W1294" s="67">
        <v>2737</v>
      </c>
      <c r="X1294" s="74">
        <f>'[7]From Apr 2023'!$JW$10</f>
        <v>180547781.85999998</v>
      </c>
      <c r="Y1294" s="78">
        <f t="shared" si="608"/>
        <v>1.4760369553590058E-2</v>
      </c>
      <c r="Z1294" s="74">
        <f>'[7]From Apr 2023'!$JW$18</f>
        <v>2027352.0199999998</v>
      </c>
      <c r="AA1294" s="76">
        <f t="shared" si="606"/>
        <v>7.4859297600308572E-2</v>
      </c>
    </row>
    <row r="1295" spans="1:27" s="80" customFormat="1" ht="13" x14ac:dyDescent="0.3">
      <c r="A1295" s="69">
        <v>45165</v>
      </c>
      <c r="B1295" s="58">
        <f t="shared" si="597"/>
        <v>22164137.775160011</v>
      </c>
      <c r="C1295" s="70">
        <f t="shared" si="598"/>
        <v>2.37971287905685E-2</v>
      </c>
      <c r="D1295" s="71">
        <f>[5]Data!$AJ$1290</f>
        <v>24280134.550000001</v>
      </c>
      <c r="E1295" s="61">
        <f>[5]Data!$I$1290</f>
        <v>11731624.199999999</v>
      </c>
      <c r="F1295" s="72"/>
      <c r="G1295" s="70">
        <f t="shared" si="599"/>
        <v>-8.8827773912437902E-2</v>
      </c>
      <c r="H1295" s="73">
        <v>8019</v>
      </c>
      <c r="I1295" s="74">
        <f>'[8]Marketshare 2018'!$JX$13</f>
        <v>2437873257.6199999</v>
      </c>
      <c r="J1295" s="75">
        <f t="shared" si="600"/>
        <v>3.0104608445836067E-2</v>
      </c>
      <c r="K1295" s="74">
        <f>'[8]Marketshare 2018'!$JX$67</f>
        <v>8996298.2301599998</v>
      </c>
      <c r="L1295" s="76">
        <f t="shared" si="601"/>
        <v>4.1002488095540267E-2</v>
      </c>
      <c r="M1295" s="74">
        <v>382</v>
      </c>
      <c r="N1295" s="74">
        <f>'[8]Marketshare 2018'!$JX$24</f>
        <v>241431525</v>
      </c>
      <c r="O1295" s="77">
        <f t="shared" si="602"/>
        <v>9.2879207915413931E-2</v>
      </c>
      <c r="P1295" s="74">
        <f>'[8]Marketshare 2018'!$JX$77</f>
        <v>2683603.5749999997</v>
      </c>
      <c r="Q1295" s="76">
        <f t="shared" si="603"/>
        <v>0.12350424204129927</v>
      </c>
      <c r="R1295" s="71">
        <f>[5]Data!$W$1290</f>
        <v>1423353.38</v>
      </c>
      <c r="S1295" s="78">
        <f t="shared" si="604"/>
        <v>0.42237340739350793</v>
      </c>
      <c r="T1295" s="5">
        <v>5306</v>
      </c>
      <c r="U1295" s="79">
        <f>[5]Data!$X$1290</f>
        <v>548594.17000000004</v>
      </c>
      <c r="V1295" s="61">
        <f>[5]Data!$Y$1290</f>
        <v>6148171.8000000091</v>
      </c>
      <c r="W1295" s="67">
        <v>2737</v>
      </c>
      <c r="X1295" s="74">
        <f>'[7]From Apr 2023'!$JX$10</f>
        <v>200511903.09999999</v>
      </c>
      <c r="Y1295" s="78">
        <f t="shared" si="608"/>
        <v>0.13352783428079551</v>
      </c>
      <c r="Z1295" s="74">
        <f>'[7]From Apr 2023'!$JX$18</f>
        <v>2364116.6199999996</v>
      </c>
      <c r="AA1295" s="76">
        <f t="shared" si="606"/>
        <v>7.8602702497947943E-2</v>
      </c>
    </row>
    <row r="1296" spans="1:27" s="80" customFormat="1" ht="13" x14ac:dyDescent="0.3">
      <c r="A1296" s="69">
        <v>45172</v>
      </c>
      <c r="B1296" s="58">
        <f t="shared" ref="B1296:B1302" si="609">+K1296+P1296+R1296+U1296+V1296+Z1296</f>
        <v>25622124.599359989</v>
      </c>
      <c r="C1296" s="70">
        <f t="shared" ref="C1296:C1302" si="610">(B1296/B1243)-1</f>
        <v>-9.9967435692134177E-2</v>
      </c>
      <c r="D1296" s="71">
        <f>[5]Data!$AJ$1291</f>
        <v>17924862.120000001</v>
      </c>
      <c r="E1296" s="61">
        <f>[5]Data!$I$1291</f>
        <v>14945708.01</v>
      </c>
      <c r="F1296" s="72"/>
      <c r="G1296" s="70">
        <f t="shared" ref="G1296:G1302" si="611">(E1296/E1243)-1</f>
        <v>2.0860371151558699E-3</v>
      </c>
      <c r="H1296" s="73">
        <v>8019</v>
      </c>
      <c r="I1296" s="74">
        <f>'[8]Marketshare 2018'!$JY$13</f>
        <v>2299940766.8899999</v>
      </c>
      <c r="J1296" s="75">
        <f t="shared" ref="J1296:J1302" si="612">(I1296/I1243)-1</f>
        <v>-3.2134634619004121E-2</v>
      </c>
      <c r="K1296" s="74">
        <f>'[8]Marketshare 2018'!$JY$67</f>
        <v>9448472.5293600019</v>
      </c>
      <c r="L1296" s="76">
        <f t="shared" ref="L1296:L1302" si="613">(K1296/0.09)/I1296</f>
        <v>4.5645970372514853E-2</v>
      </c>
      <c r="M1296" s="74">
        <v>382</v>
      </c>
      <c r="N1296" s="74">
        <f>'[8]Marketshare 2018'!$JY$24</f>
        <v>248910150</v>
      </c>
      <c r="O1296" s="77">
        <f t="shared" ref="O1296:O1302" si="614">(N1296/N1243)-1</f>
        <v>3.5913045617061767E-2</v>
      </c>
      <c r="P1296" s="74">
        <f>'[8]Marketshare 2018'!$JY$77</f>
        <v>5486562</v>
      </c>
      <c r="Q1296" s="76">
        <f t="shared" ref="Q1296:Q1302" si="615">(P1296/0.09)/N1296</f>
        <v>0.24491488193631317</v>
      </c>
      <c r="R1296" s="71">
        <f>[5]Data!$W$1291</f>
        <v>1387857.33</v>
      </c>
      <c r="S1296" s="78">
        <f t="shared" ref="S1296:S1302" si="616">(R1296/R1243)-1</f>
        <v>1.7491561539868083E-2</v>
      </c>
      <c r="T1296" s="5">
        <v>5306</v>
      </c>
      <c r="U1296" s="79">
        <f>[5]Data!$X$1291</f>
        <v>658712.91</v>
      </c>
      <c r="V1296" s="61">
        <f>[5]Data!$Y$1291</f>
        <v>6077977.9099999834</v>
      </c>
      <c r="W1296" s="67">
        <v>2737</v>
      </c>
      <c r="X1296" s="74">
        <f>'[7]From Apr 2023'!$JY$10</f>
        <v>226850435.44999999</v>
      </c>
      <c r="Y1296" s="78">
        <f t="shared" si="608"/>
        <v>0.10328743398585027</v>
      </c>
      <c r="Z1296" s="74">
        <f>'[7]From Apr 2023'!$JY$18</f>
        <v>2562541.92</v>
      </c>
      <c r="AA1296" s="76">
        <f t="shared" ref="AA1296:AA1302" si="617">(Z1296/0.15)/X1296</f>
        <v>7.5307824585443175E-2</v>
      </c>
    </row>
    <row r="1297" spans="1:27" s="80" customFormat="1" ht="13" x14ac:dyDescent="0.3">
      <c r="A1297" s="69">
        <v>45179</v>
      </c>
      <c r="B1297" s="58">
        <f t="shared" si="609"/>
        <v>24833580.036460005</v>
      </c>
      <c r="C1297" s="70">
        <f t="shared" si="610"/>
        <v>-6.0288883573126228E-2</v>
      </c>
      <c r="D1297" s="71">
        <f>[5]Data!$AJ$1292</f>
        <v>22216693.509999998</v>
      </c>
      <c r="E1297" s="61">
        <f>[5]Data!$I$1292</f>
        <v>12533210.120000001</v>
      </c>
      <c r="F1297" s="72"/>
      <c r="G1297" s="70">
        <f t="shared" si="611"/>
        <v>-5.3742536450490208E-2</v>
      </c>
      <c r="H1297" s="73">
        <v>8019</v>
      </c>
      <c r="I1297" s="74">
        <f>'[8]Marketshare 2018'!$JZ$13</f>
        <v>2220461405.3599997</v>
      </c>
      <c r="J1297" s="75">
        <f t="shared" si="612"/>
        <v>-8.1703915143748196E-2</v>
      </c>
      <c r="K1297" s="74">
        <f>'[8]Marketshare 2018'!$JZ$67</f>
        <v>8715814.4514600001</v>
      </c>
      <c r="L1297" s="76">
        <f t="shared" si="613"/>
        <v>4.3613630284332329E-2</v>
      </c>
      <c r="M1297" s="74">
        <v>382</v>
      </c>
      <c r="N1297" s="74">
        <f>'[8]Marketshare 2018'!$JZ$24</f>
        <v>209190390</v>
      </c>
      <c r="O1297" s="77">
        <f t="shared" si="614"/>
        <v>-0.1009427641263122</v>
      </c>
      <c r="P1297" s="74">
        <f>'[8]Marketshare 2018'!$JZ$77</f>
        <v>3817395.6749999998</v>
      </c>
      <c r="Q1297" s="76">
        <f t="shared" si="615"/>
        <v>0.20276030605421214</v>
      </c>
      <c r="R1297" s="71">
        <f>[5]Data!$W$1292</f>
        <v>1254267.3999999999</v>
      </c>
      <c r="S1297" s="78">
        <f t="shared" si="616"/>
        <v>-0.12075224315924571</v>
      </c>
      <c r="T1297" s="5">
        <v>5306</v>
      </c>
      <c r="U1297" s="79">
        <f>[5]Data!$X$1292</f>
        <v>597326.15</v>
      </c>
      <c r="V1297" s="61">
        <f>[5]Data!$Y$1292</f>
        <v>8167537.5700000022</v>
      </c>
      <c r="W1297" s="67">
        <v>2737</v>
      </c>
      <c r="X1297" s="74">
        <f>'[7]From Apr 2023'!$JZ$10</f>
        <v>198085730.72000003</v>
      </c>
      <c r="Y1297" s="78">
        <f t="shared" si="608"/>
        <v>-0.1152396907887302</v>
      </c>
      <c r="Z1297" s="74">
        <f>'[7]From Apr 2023'!$JZ$18</f>
        <v>2281238.79</v>
      </c>
      <c r="AA1297" s="76">
        <f t="shared" si="617"/>
        <v>7.6776144070151722E-2</v>
      </c>
    </row>
    <row r="1298" spans="1:27" s="80" customFormat="1" ht="13" x14ac:dyDescent="0.3">
      <c r="A1298" s="69">
        <v>45186</v>
      </c>
      <c r="B1298" s="58">
        <f t="shared" si="609"/>
        <v>20132473.366719998</v>
      </c>
      <c r="C1298" s="70">
        <f t="shared" si="610"/>
        <v>-4.0644932099979436E-2</v>
      </c>
      <c r="D1298" s="71">
        <f>[5]Data!$AJ$1293</f>
        <v>16607652</v>
      </c>
      <c r="E1298" s="61">
        <f>[5]Data!$I$1293</f>
        <v>11102989.18</v>
      </c>
      <c r="F1298" s="72"/>
      <c r="G1298" s="70">
        <f t="shared" si="611"/>
        <v>-5.6566630722582278E-2</v>
      </c>
      <c r="H1298" s="73">
        <v>8019</v>
      </c>
      <c r="I1298" s="74">
        <f>'[8]Marketshare 2018'!$KA$13</f>
        <v>2147925552.2800002</v>
      </c>
      <c r="J1298" s="75">
        <f t="shared" si="612"/>
        <v>-4.3981511003012286E-2</v>
      </c>
      <c r="K1298" s="74">
        <f>'[8]Marketshare 2018'!$KA$67</f>
        <v>8438916.5917199999</v>
      </c>
      <c r="L1298" s="76">
        <f t="shared" si="613"/>
        <v>4.36540921115579E-2</v>
      </c>
      <c r="M1298" s="74">
        <v>382</v>
      </c>
      <c r="N1298" s="74">
        <f>'[8]Marketshare 2018'!$KA$24</f>
        <v>218086165</v>
      </c>
      <c r="O1298" s="77">
        <f t="shared" si="614"/>
        <v>-4.515746017400557E-2</v>
      </c>
      <c r="P1298" s="74">
        <f>'[8]Marketshare 2018'!$KA$77</f>
        <v>2705635.5749999997</v>
      </c>
      <c r="Q1298" s="76">
        <f t="shared" si="615"/>
        <v>0.1378474306244965</v>
      </c>
      <c r="R1298" s="71">
        <f>[5]Data!$W$1293</f>
        <v>991568.37000000011</v>
      </c>
      <c r="S1298" s="78">
        <f t="shared" si="616"/>
        <v>-0.21310791822400443</v>
      </c>
      <c r="T1298" s="5">
        <v>5306</v>
      </c>
      <c r="U1298" s="79">
        <f>[5]Data!$X$1293</f>
        <v>572499.87</v>
      </c>
      <c r="V1298" s="61">
        <f>[5]Data!$Y$1293</f>
        <v>5348160.5399999991</v>
      </c>
      <c r="W1298" s="67">
        <v>2737</v>
      </c>
      <c r="X1298" s="74">
        <f>'[7]From Apr 2023'!$KA$10</f>
        <v>178888105.03999996</v>
      </c>
      <c r="Y1298" s="78">
        <f t="shared" ref="Y1298:Y1302" si="618">(X1298/X1245)-1</f>
        <v>-5.7027774228264216E-2</v>
      </c>
      <c r="Z1298" s="74">
        <f>'[7]From Apr 2023'!$KA$18</f>
        <v>2075692.42</v>
      </c>
      <c r="AA1298" s="76">
        <f t="shared" si="617"/>
        <v>7.7355335971458009E-2</v>
      </c>
    </row>
    <row r="1299" spans="1:27" s="80" customFormat="1" ht="13" x14ac:dyDescent="0.3">
      <c r="A1299" s="69">
        <v>45193</v>
      </c>
      <c r="B1299" s="58">
        <f t="shared" si="609"/>
        <v>22596819.204319995</v>
      </c>
      <c r="C1299" s="70">
        <f t="shared" si="610"/>
        <v>-0.14742197932203815</v>
      </c>
      <c r="D1299" s="71">
        <f>[5]Data!$AJ$1294</f>
        <v>27601149.41</v>
      </c>
      <c r="E1299" s="61">
        <f>[5]Data!$I$1294</f>
        <v>13136124.639999999</v>
      </c>
      <c r="F1299" s="72"/>
      <c r="G1299" s="70">
        <f t="shared" si="611"/>
        <v>-0.13606955761045592</v>
      </c>
      <c r="H1299" s="73">
        <v>8019</v>
      </c>
      <c r="I1299" s="74">
        <f>'[8]Marketshare 2018'!$KB$13</f>
        <v>2427679995.6500001</v>
      </c>
      <c r="J1299" s="75">
        <f t="shared" si="612"/>
        <v>7.5536525673281396E-2</v>
      </c>
      <c r="K1299" s="74">
        <f>'[8]Marketshare 2018'!$KB$67</f>
        <v>8838835.0243200008</v>
      </c>
      <c r="L1299" s="76">
        <f t="shared" si="613"/>
        <v>4.0453963547079821E-2</v>
      </c>
      <c r="M1299" s="74">
        <v>382</v>
      </c>
      <c r="N1299" s="74">
        <f>'[8]Marketshare 2018'!$KB$24</f>
        <v>247304396</v>
      </c>
      <c r="O1299" s="77">
        <f t="shared" si="614"/>
        <v>-3.7990071923789115E-3</v>
      </c>
      <c r="P1299" s="74">
        <f>'[8]Marketshare 2018'!$KB$77</f>
        <v>4249650.6899999995</v>
      </c>
      <c r="Q1299" s="76">
        <f t="shared" si="615"/>
        <v>0.19093207303925155</v>
      </c>
      <c r="R1299" s="71">
        <f>[5]Data!$W$1294</f>
        <v>1236436.8899999997</v>
      </c>
      <c r="S1299" s="78">
        <f t="shared" si="616"/>
        <v>0.15893501174309899</v>
      </c>
      <c r="T1299" s="5">
        <v>5306</v>
      </c>
      <c r="U1299" s="79">
        <f>[5]Data!$X$1294</f>
        <v>611606.68999999994</v>
      </c>
      <c r="V1299" s="61">
        <f>[5]Data!$Y$1294</f>
        <v>5462267.0499999952</v>
      </c>
      <c r="W1299" s="67">
        <v>2737</v>
      </c>
      <c r="X1299" s="74">
        <f>'[7]From Apr 2023'!$KB$10</f>
        <v>159855148.22</v>
      </c>
      <c r="Y1299" s="78">
        <f t="shared" si="618"/>
        <v>-5.6949298095080869E-2</v>
      </c>
      <c r="Z1299" s="74">
        <f>'[7]From Apr 2023'!$KB$18</f>
        <v>2198022.86</v>
      </c>
      <c r="AA1299" s="76">
        <f t="shared" si="617"/>
        <v>9.1667274382471131E-2</v>
      </c>
    </row>
    <row r="1300" spans="1:27" s="80" customFormat="1" ht="13" x14ac:dyDescent="0.3">
      <c r="A1300" s="69">
        <v>45200</v>
      </c>
      <c r="B1300" s="58">
        <f t="shared" si="609"/>
        <v>28847182.198580008</v>
      </c>
      <c r="C1300" s="70">
        <f t="shared" si="610"/>
        <v>0.1353565479804526</v>
      </c>
      <c r="D1300" s="71">
        <f>[5]Data!$AJ$1295</f>
        <v>28528576.579999998</v>
      </c>
      <c r="E1300" s="61">
        <f>[5]Data!$I$1295</f>
        <v>15104929.66</v>
      </c>
      <c r="F1300" s="72"/>
      <c r="G1300" s="70">
        <f t="shared" si="611"/>
        <v>-1.8820480769615178E-2</v>
      </c>
      <c r="H1300" s="73">
        <v>8019</v>
      </c>
      <c r="I1300" s="74">
        <f>'[8]Marketshare 2018'!$KC$13</f>
        <v>2660836814.1500001</v>
      </c>
      <c r="J1300" s="75">
        <f t="shared" si="612"/>
        <v>0.15555930085107228</v>
      </c>
      <c r="K1300" s="74">
        <f>'[8]Marketshare 2018'!$KC$67</f>
        <v>11265844.20858</v>
      </c>
      <c r="L1300" s="76">
        <f t="shared" si="613"/>
        <v>4.7043864582874573E-2</v>
      </c>
      <c r="M1300" s="74">
        <v>382</v>
      </c>
      <c r="N1300" s="74">
        <f>'[8]Marketshare 2018'!$KC$24</f>
        <v>234006300</v>
      </c>
      <c r="O1300" s="77">
        <f t="shared" si="614"/>
        <v>-9.412799963549312E-2</v>
      </c>
      <c r="P1300" s="74">
        <f>'[8]Marketshare 2018'!$KC$77</f>
        <v>3839085.4499999997</v>
      </c>
      <c r="Q1300" s="76">
        <f t="shared" si="615"/>
        <v>0.18228784866048478</v>
      </c>
      <c r="R1300" s="71">
        <f>[5]Data!$W$1295</f>
        <v>1433026.21</v>
      </c>
      <c r="S1300" s="78">
        <f t="shared" si="616"/>
        <v>0.20201678286704627</v>
      </c>
      <c r="T1300" s="5">
        <v>5306</v>
      </c>
      <c r="U1300" s="79">
        <f>[5]Data!$X$1295</f>
        <v>530373.42000000004</v>
      </c>
      <c r="V1300" s="61">
        <f>[5]Data!$Y$1295</f>
        <v>9190559.2500000056</v>
      </c>
      <c r="W1300" s="67">
        <v>2737</v>
      </c>
      <c r="X1300" s="74">
        <f>'[7]From Apr 2023'!$KC$10</f>
        <v>221073915.21000004</v>
      </c>
      <c r="Y1300" s="78">
        <f t="shared" si="618"/>
        <v>0.2279528419025747</v>
      </c>
      <c r="Z1300" s="74">
        <f>'[7]From Apr 2023'!$KC$18</f>
        <v>2588293.66</v>
      </c>
      <c r="AA1300" s="76">
        <f t="shared" si="617"/>
        <v>7.805213496253377E-2</v>
      </c>
    </row>
    <row r="1301" spans="1:27" s="80" customFormat="1" ht="13" x14ac:dyDescent="0.3">
      <c r="A1301" s="69">
        <v>45207</v>
      </c>
      <c r="B1301" s="58">
        <f t="shared" si="609"/>
        <v>23741565.198779989</v>
      </c>
      <c r="C1301" s="70">
        <f t="shared" si="610"/>
        <v>-0.12278982037146269</v>
      </c>
      <c r="D1301" s="71">
        <f>[5]Data!$AJ$1296</f>
        <v>22981207.93</v>
      </c>
      <c r="E1301" s="61">
        <f>[5]Data!$I$1296</f>
        <v>13050299.300000001</v>
      </c>
      <c r="F1301" s="72"/>
      <c r="G1301" s="70">
        <f t="shared" si="611"/>
        <v>-0.19972026029147094</v>
      </c>
      <c r="H1301" s="73">
        <v>8019</v>
      </c>
      <c r="I1301" s="74">
        <f>'[8]Marketshare 2018'!$KD$13</f>
        <v>2323484333.9899998</v>
      </c>
      <c r="J1301" s="75">
        <f t="shared" si="612"/>
        <v>-7.9701967531819129E-2</v>
      </c>
      <c r="K1301" s="74">
        <f>'[8]Marketshare 2018'!$KD$67</f>
        <v>9445830.5737799983</v>
      </c>
      <c r="L1301" s="76">
        <f t="shared" si="613"/>
        <v>4.5170811572363155E-2</v>
      </c>
      <c r="M1301" s="74">
        <v>382</v>
      </c>
      <c r="N1301" s="74">
        <f>'[8]Marketshare 2018'!$KD$24</f>
        <v>226952404</v>
      </c>
      <c r="O1301" s="77">
        <f t="shared" si="614"/>
        <v>-0.3003679125642712</v>
      </c>
      <c r="P1301" s="74">
        <f>'[8]Marketshare 2018'!$KD$77</f>
        <v>3595275.1349999998</v>
      </c>
      <c r="Q1301" s="76">
        <f t="shared" si="615"/>
        <v>0.17601708902805893</v>
      </c>
      <c r="R1301" s="71">
        <f>[5]Data!$W$1296</f>
        <v>1247858.95</v>
      </c>
      <c r="S1301" s="78">
        <f t="shared" si="616"/>
        <v>-0.15105121671921506</v>
      </c>
      <c r="T1301" s="5">
        <v>5306</v>
      </c>
      <c r="U1301" s="79">
        <f>[5]Data!$X$1296</f>
        <v>566714.74</v>
      </c>
      <c r="V1301" s="61">
        <f>[5]Data!$Y$1296</f>
        <v>6436167.4899999909</v>
      </c>
      <c r="W1301" s="67">
        <v>2737</v>
      </c>
      <c r="X1301" s="74">
        <f>'[7]From Apr 2023'!$KD$10</f>
        <v>212260584.93999997</v>
      </c>
      <c r="Y1301" s="78">
        <f t="shared" si="618"/>
        <v>-7.592696596955717E-3</v>
      </c>
      <c r="Z1301" s="74">
        <f>'[7]From Apr 2023'!$KD$18</f>
        <v>2449718.31</v>
      </c>
      <c r="AA1301" s="76">
        <f t="shared" si="617"/>
        <v>7.6940593585080513E-2</v>
      </c>
    </row>
    <row r="1302" spans="1:27" s="80" customFormat="1" ht="13" x14ac:dyDescent="0.3">
      <c r="A1302" s="69">
        <v>45214</v>
      </c>
      <c r="B1302" s="58">
        <f t="shared" si="609"/>
        <v>24876586.747240007</v>
      </c>
      <c r="C1302" s="70">
        <f t="shared" si="610"/>
        <v>4.5468499185841837E-2</v>
      </c>
      <c r="D1302" s="71">
        <f>[5]Data!$AJ$1297</f>
        <v>27615430.690000001</v>
      </c>
      <c r="E1302" s="61">
        <f>[5]Data!$I$1297</f>
        <v>13863858.260000002</v>
      </c>
      <c r="F1302" s="72"/>
      <c r="G1302" s="70">
        <f t="shared" si="611"/>
        <v>2.1665043276698936E-2</v>
      </c>
      <c r="H1302" s="73">
        <v>8019</v>
      </c>
      <c r="I1302" s="74">
        <f>'[8]Marketshare 2018'!$KE$13</f>
        <v>2212040083.9200001</v>
      </c>
      <c r="J1302" s="75">
        <f t="shared" si="612"/>
        <v>-5.6817329090550484E-2</v>
      </c>
      <c r="K1302" s="74">
        <f>'[8]Marketshare 2018'!$KE$67</f>
        <v>8121881.4422399988</v>
      </c>
      <c r="L1302" s="76">
        <f t="shared" si="613"/>
        <v>4.0796334475132277E-2</v>
      </c>
      <c r="M1302" s="74">
        <v>382</v>
      </c>
      <c r="N1302" s="74">
        <f>'[8]Marketshare 2018'!$KE$24</f>
        <v>224355325</v>
      </c>
      <c r="O1302" s="77">
        <f t="shared" si="614"/>
        <v>4.6437206321231939E-2</v>
      </c>
      <c r="P1302" s="74">
        <f>'[8]Marketshare 2018'!$KE$77</f>
        <v>5741976.8250000002</v>
      </c>
      <c r="Q1302" s="76">
        <f t="shared" si="615"/>
        <v>0.28436919203945799</v>
      </c>
      <c r="R1302" s="71">
        <f>[5]Data!$W$1297</f>
        <v>1198465.43</v>
      </c>
      <c r="S1302" s="78">
        <f t="shared" si="616"/>
        <v>-7.2521715632496542E-2</v>
      </c>
      <c r="T1302" s="5">
        <v>5306</v>
      </c>
      <c r="U1302" s="79">
        <f>[5]Data!$X$1297</f>
        <v>788836.36</v>
      </c>
      <c r="V1302" s="61">
        <f>[5]Data!$Y$1297</f>
        <v>6882059.9600000093</v>
      </c>
      <c r="W1302" s="67">
        <v>2737</v>
      </c>
      <c r="X1302" s="74">
        <f>'[7]From Apr 2023'!$KE$10</f>
        <v>189281682.71000001</v>
      </c>
      <c r="Y1302" s="78">
        <f t="shared" si="618"/>
        <v>-4.4608054039036671E-2</v>
      </c>
      <c r="Z1302" s="74">
        <f>'[7]From Apr 2023'!$KE$18</f>
        <v>2143366.73</v>
      </c>
      <c r="AA1302" s="76">
        <f t="shared" si="617"/>
        <v>7.5491253716429577E-2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MJX MO-Gee</cp:lastModifiedBy>
  <cp:revision/>
  <dcterms:created xsi:type="dcterms:W3CDTF">1998-01-07T12:46:03Z</dcterms:created>
  <dcterms:modified xsi:type="dcterms:W3CDTF">2023-10-20T13:56:14Z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