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1.10.2023 - 29.10.2023\"/>
    </mc:Choice>
  </mc:AlternateContent>
  <xr:revisionPtr revIDLastSave="0" documentId="13_ncr:1_{985D67B6-92DF-44E3-A03A-C3F15944C714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301" i="1" l="1"/>
  <c r="X1301" i="1"/>
  <c r="Z1303" i="1"/>
  <c r="X1303" i="1"/>
  <c r="Z1302" i="1"/>
  <c r="X1302" i="1"/>
  <c r="Z1300" i="1"/>
  <c r="X1300" i="1"/>
  <c r="P1303" i="1"/>
  <c r="N1303" i="1"/>
  <c r="K1303" i="1"/>
  <c r="I1303" i="1"/>
  <c r="P1302" i="1"/>
  <c r="N1302" i="1"/>
  <c r="K1302" i="1"/>
  <c r="I1302" i="1"/>
  <c r="P1301" i="1"/>
  <c r="N1301" i="1"/>
  <c r="K1301" i="1"/>
  <c r="I1301" i="1"/>
  <c r="P1300" i="1"/>
  <c r="N1300" i="1"/>
  <c r="K1300" i="1"/>
  <c r="I1300" i="1"/>
  <c r="N1299" i="1"/>
  <c r="K1299" i="1"/>
  <c r="I1299" i="1"/>
  <c r="Z1299" i="1"/>
  <c r="X1299" i="1"/>
  <c r="Z1298" i="1"/>
  <c r="X1298" i="1"/>
  <c r="K1298" i="1"/>
  <c r="I1298" i="1"/>
  <c r="P1299" i="1"/>
  <c r="P1298" i="1"/>
  <c r="N1298" i="1"/>
  <c r="P1297" i="1"/>
  <c r="N1297" i="1"/>
  <c r="K1297" i="1"/>
  <c r="I1297" i="1"/>
  <c r="P1296" i="1"/>
  <c r="N1296" i="1"/>
  <c r="K1296" i="1"/>
  <c r="I1296" i="1"/>
  <c r="P1295" i="1"/>
  <c r="N1295" i="1"/>
  <c r="K1295" i="1"/>
  <c r="I1295" i="1"/>
  <c r="P1294" i="1"/>
  <c r="N1294" i="1"/>
  <c r="K1294" i="1"/>
  <c r="I1294" i="1"/>
  <c r="P1293" i="1"/>
  <c r="N1293" i="1"/>
  <c r="K1293" i="1"/>
  <c r="I1293" i="1"/>
  <c r="P1292" i="1"/>
  <c r="N1292" i="1"/>
  <c r="K1292" i="1"/>
  <c r="I1292" i="1"/>
  <c r="P1291" i="1"/>
  <c r="N1291" i="1"/>
  <c r="K1291" i="1"/>
  <c r="I1291" i="1"/>
  <c r="P1290" i="1"/>
  <c r="N1290" i="1"/>
  <c r="K1290" i="1"/>
  <c r="I1290" i="1"/>
  <c r="P1289" i="1"/>
  <c r="N1289" i="1"/>
  <c r="K1289" i="1"/>
  <c r="I1289" i="1"/>
  <c r="I1288" i="1"/>
  <c r="R10" i="1"/>
  <c r="Z1297" i="1"/>
  <c r="X1297" i="1"/>
  <c r="Z1296" i="1"/>
  <c r="X1296" i="1"/>
  <c r="Z1295" i="1"/>
  <c r="X1295" i="1"/>
  <c r="Z1294" i="1"/>
  <c r="X1294" i="1"/>
  <c r="Z1293" i="1"/>
  <c r="X1293" i="1"/>
  <c r="Z1292" i="1"/>
  <c r="X1292" i="1"/>
  <c r="Z1291" i="1"/>
  <c r="X1291" i="1"/>
  <c r="Z1290" i="1"/>
  <c r="X1290" i="1"/>
  <c r="Z1289" i="1"/>
  <c r="X1289" i="1"/>
  <c r="Z1288" i="1"/>
  <c r="X1288" i="1"/>
  <c r="Z1287" i="1"/>
  <c r="X1287" i="1"/>
  <c r="Z1286" i="1"/>
  <c r="X1286" i="1"/>
  <c r="Z1285" i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V1303" i="1" l="1"/>
  <c r="U1303" i="1"/>
  <c r="R1303" i="1"/>
  <c r="E1303" i="1"/>
  <c r="D1303" i="1"/>
  <c r="V1302" i="1"/>
  <c r="U1302" i="1"/>
  <c r="R1302" i="1"/>
  <c r="E1302" i="1"/>
  <c r="D1302" i="1"/>
  <c r="V1301" i="1"/>
  <c r="U1301" i="1"/>
  <c r="R1301" i="1"/>
  <c r="E1301" i="1"/>
  <c r="D1301" i="1"/>
  <c r="V1300" i="1"/>
  <c r="U1300" i="1"/>
  <c r="R1300" i="1"/>
  <c r="E1300" i="1"/>
  <c r="D1300" i="1"/>
  <c r="V1299" i="1"/>
  <c r="U1299" i="1"/>
  <c r="R1299" i="1"/>
  <c r="E1299" i="1"/>
  <c r="D1299" i="1"/>
  <c r="V1298" i="1"/>
  <c r="U1298" i="1"/>
  <c r="R1298" i="1"/>
  <c r="E1298" i="1"/>
  <c r="D1298" i="1"/>
  <c r="V1297" i="1"/>
  <c r="U1297" i="1"/>
  <c r="R1297" i="1"/>
  <c r="E1297" i="1"/>
  <c r="D1297" i="1"/>
  <c r="V1296" i="1"/>
  <c r="U1296" i="1"/>
  <c r="R1296" i="1"/>
  <c r="E1296" i="1"/>
  <c r="D1296" i="1"/>
  <c r="AA1296" i="1"/>
  <c r="Q1299" i="1"/>
  <c r="P1288" i="1"/>
  <c r="N1288" i="1"/>
  <c r="K1288" i="1"/>
  <c r="P1287" i="1"/>
  <c r="N1287" i="1"/>
  <c r="K1287" i="1"/>
  <c r="I1287" i="1"/>
  <c r="P1286" i="1"/>
  <c r="N1286" i="1"/>
  <c r="K1286" i="1"/>
  <c r="I1286" i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95" i="1"/>
  <c r="U1295" i="1"/>
  <c r="R1295" i="1"/>
  <c r="E1295" i="1"/>
  <c r="D1295" i="1"/>
  <c r="V1294" i="1"/>
  <c r="U1294" i="1"/>
  <c r="R1294" i="1"/>
  <c r="E1294" i="1"/>
  <c r="D1294" i="1"/>
  <c r="V1293" i="1"/>
  <c r="U1293" i="1"/>
  <c r="R1293" i="1"/>
  <c r="E1293" i="1"/>
  <c r="D1293" i="1"/>
  <c r="V1292" i="1"/>
  <c r="U1292" i="1"/>
  <c r="R1292" i="1"/>
  <c r="E1292" i="1"/>
  <c r="D1292" i="1"/>
  <c r="V1291" i="1"/>
  <c r="U1291" i="1"/>
  <c r="R1291" i="1"/>
  <c r="E1291" i="1"/>
  <c r="D1291" i="1"/>
  <c r="V1290" i="1"/>
  <c r="U1290" i="1"/>
  <c r="R1290" i="1"/>
  <c r="E1290" i="1"/>
  <c r="D1290" i="1"/>
  <c r="V1289" i="1"/>
  <c r="U1289" i="1"/>
  <c r="R1289" i="1"/>
  <c r="E1289" i="1"/>
  <c r="D1289" i="1"/>
  <c r="V1288" i="1"/>
  <c r="U1288" i="1"/>
  <c r="R1288" i="1"/>
  <c r="E1288" i="1"/>
  <c r="D1288" i="1"/>
  <c r="V1287" i="1"/>
  <c r="U1287" i="1"/>
  <c r="R1287" i="1"/>
  <c r="E1287" i="1"/>
  <c r="D1287" i="1"/>
  <c r="V1286" i="1"/>
  <c r="U1286" i="1"/>
  <c r="R1286" i="1"/>
  <c r="E1286" i="1"/>
  <c r="D1286" i="1"/>
  <c r="V1285" i="1"/>
  <c r="U1285" i="1"/>
  <c r="R1285" i="1"/>
  <c r="E1285" i="1"/>
  <c r="D1285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L1302" i="1" l="1"/>
  <c r="Q1302" i="1"/>
  <c r="Q1297" i="1"/>
  <c r="L1298" i="1"/>
  <c r="B1300" i="1"/>
  <c r="B1297" i="1"/>
  <c r="Q1298" i="1"/>
  <c r="AA1302" i="1"/>
  <c r="L1301" i="1"/>
  <c r="L1299" i="1"/>
  <c r="L1300" i="1"/>
  <c r="Q1301" i="1"/>
  <c r="Q1296" i="1"/>
  <c r="AA1297" i="1"/>
  <c r="AA1301" i="1"/>
  <c r="AA1300" i="1"/>
  <c r="L1303" i="1"/>
  <c r="AA1299" i="1"/>
  <c r="B1303" i="1"/>
  <c r="AA1303" i="1"/>
  <c r="L1296" i="1"/>
  <c r="AA1298" i="1"/>
  <c r="Q1300" i="1"/>
  <c r="Q1303" i="1"/>
  <c r="B1296" i="1"/>
  <c r="B1301" i="1"/>
  <c r="L1297" i="1"/>
  <c r="B1298" i="1"/>
  <c r="B1302" i="1"/>
  <c r="B1299" i="1"/>
  <c r="V1267" i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Y1303" i="1" s="1"/>
  <c r="P1250" i="1"/>
  <c r="N1250" i="1"/>
  <c r="O1303" i="1" s="1"/>
  <c r="K1250" i="1"/>
  <c r="I1250" i="1"/>
  <c r="J1303" i="1" s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S1303" i="1" s="1"/>
  <c r="E1250" i="1"/>
  <c r="G1303" i="1" s="1"/>
  <c r="D1250" i="1"/>
  <c r="V1247" i="1"/>
  <c r="U1247" i="1"/>
  <c r="R1247" i="1"/>
  <c r="S1300" i="1" s="1"/>
  <c r="E1247" i="1"/>
  <c r="G1300" i="1" s="1"/>
  <c r="D1247" i="1"/>
  <c r="V1246" i="1"/>
  <c r="U1246" i="1"/>
  <c r="R1246" i="1"/>
  <c r="S1299" i="1" s="1"/>
  <c r="E1246" i="1"/>
  <c r="G1299" i="1" s="1"/>
  <c r="D1246" i="1"/>
  <c r="V1245" i="1"/>
  <c r="U1245" i="1"/>
  <c r="R1245" i="1"/>
  <c r="S1298" i="1" s="1"/>
  <c r="E1245" i="1"/>
  <c r="G1298" i="1" s="1"/>
  <c r="D1245" i="1"/>
  <c r="Z1245" i="1"/>
  <c r="X1245" i="1"/>
  <c r="Y1298" i="1" s="1"/>
  <c r="P1245" i="1"/>
  <c r="N1245" i="1"/>
  <c r="O1298" i="1" s="1"/>
  <c r="K1245" i="1"/>
  <c r="I1245" i="1"/>
  <c r="J1298" i="1" s="1"/>
  <c r="Z1244" i="1"/>
  <c r="X1244" i="1"/>
  <c r="Y1297" i="1" s="1"/>
  <c r="P1244" i="1"/>
  <c r="N1244" i="1"/>
  <c r="O1297" i="1" s="1"/>
  <c r="K1244" i="1"/>
  <c r="I1244" i="1"/>
  <c r="J1297" i="1" s="1"/>
  <c r="Z1247" i="1"/>
  <c r="X1247" i="1"/>
  <c r="Y1300" i="1" s="1"/>
  <c r="P1247" i="1"/>
  <c r="N1247" i="1"/>
  <c r="O1300" i="1" s="1"/>
  <c r="K1247" i="1"/>
  <c r="I1247" i="1"/>
  <c r="J1300" i="1" s="1"/>
  <c r="Z1246" i="1"/>
  <c r="X1246" i="1"/>
  <c r="Y1299" i="1" s="1"/>
  <c r="P1246" i="1"/>
  <c r="N1246" i="1"/>
  <c r="O1299" i="1" s="1"/>
  <c r="K1246" i="1"/>
  <c r="I1246" i="1"/>
  <c r="J1299" i="1" s="1"/>
  <c r="Z1249" i="1"/>
  <c r="X1249" i="1"/>
  <c r="Y1302" i="1" s="1"/>
  <c r="P1249" i="1"/>
  <c r="N1249" i="1"/>
  <c r="O1302" i="1" s="1"/>
  <c r="K1249" i="1"/>
  <c r="I1249" i="1"/>
  <c r="J1302" i="1" s="1"/>
  <c r="V1249" i="1"/>
  <c r="U1249" i="1"/>
  <c r="R1249" i="1"/>
  <c r="S1302" i="1" s="1"/>
  <c r="E1249" i="1"/>
  <c r="G1302" i="1" s="1"/>
  <c r="D1249" i="1"/>
  <c r="V1248" i="1"/>
  <c r="U1248" i="1"/>
  <c r="R1248" i="1"/>
  <c r="S1301" i="1" s="1"/>
  <c r="E1248" i="1"/>
  <c r="G1301" i="1" s="1"/>
  <c r="D1248" i="1"/>
  <c r="Z1248" i="1"/>
  <c r="X1248" i="1"/>
  <c r="Y1301" i="1" s="1"/>
  <c r="P1248" i="1"/>
  <c r="N1248" i="1"/>
  <c r="O1301" i="1" s="1"/>
  <c r="K1248" i="1"/>
  <c r="I1248" i="1"/>
  <c r="J1301" i="1" s="1"/>
  <c r="Z1243" i="1"/>
  <c r="X1243" i="1"/>
  <c r="Y1296" i="1" s="1"/>
  <c r="P1243" i="1"/>
  <c r="N1243" i="1"/>
  <c r="O1296" i="1" s="1"/>
  <c r="K1243" i="1"/>
  <c r="I1243" i="1"/>
  <c r="J1296" i="1" s="1"/>
  <c r="Z1242" i="1"/>
  <c r="X1242" i="1"/>
  <c r="Y1295" i="1" s="1"/>
  <c r="P1242" i="1"/>
  <c r="N1242" i="1"/>
  <c r="K1242" i="1"/>
  <c r="I1242" i="1"/>
  <c r="Z1241" i="1"/>
  <c r="X1241" i="1"/>
  <c r="Y1294" i="1" s="1"/>
  <c r="P1241" i="1"/>
  <c r="N1241" i="1"/>
  <c r="K1241" i="1"/>
  <c r="I1241" i="1"/>
  <c r="Z1240" i="1"/>
  <c r="X1240" i="1"/>
  <c r="Y1293" i="1" s="1"/>
  <c r="P1240" i="1"/>
  <c r="N1240" i="1"/>
  <c r="K1240" i="1"/>
  <c r="I1240" i="1"/>
  <c r="Z1239" i="1"/>
  <c r="X1239" i="1"/>
  <c r="Y1292" i="1" s="1"/>
  <c r="P1239" i="1"/>
  <c r="N1239" i="1"/>
  <c r="K1239" i="1"/>
  <c r="I1239" i="1"/>
  <c r="J1292" i="1" s="1"/>
  <c r="V1244" i="1"/>
  <c r="U1244" i="1"/>
  <c r="R1244" i="1"/>
  <c r="S1297" i="1" s="1"/>
  <c r="E1244" i="1"/>
  <c r="G1297" i="1" s="1"/>
  <c r="D1244" i="1"/>
  <c r="V1243" i="1"/>
  <c r="U1243" i="1"/>
  <c r="R1243" i="1"/>
  <c r="S1296" i="1" s="1"/>
  <c r="E1243" i="1"/>
  <c r="G1296" i="1" s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G1293" i="1" s="1"/>
  <c r="D1240" i="1"/>
  <c r="V1239" i="1"/>
  <c r="U1239" i="1"/>
  <c r="R1239" i="1"/>
  <c r="E1239" i="1"/>
  <c r="G1292" i="1" s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Y1291" i="1" s="1"/>
  <c r="P1238" i="1"/>
  <c r="N1238" i="1"/>
  <c r="K1238" i="1"/>
  <c r="I1238" i="1"/>
  <c r="Z1237" i="1"/>
  <c r="X1237" i="1"/>
  <c r="Y1290" i="1" s="1"/>
  <c r="P1237" i="1"/>
  <c r="N1237" i="1"/>
  <c r="K1237" i="1"/>
  <c r="I1237" i="1"/>
  <c r="Z1236" i="1"/>
  <c r="X1236" i="1"/>
  <c r="Y1289" i="1" s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Y1288" i="1" s="1"/>
  <c r="P1235" i="1"/>
  <c r="N1235" i="1"/>
  <c r="K1235" i="1"/>
  <c r="I1235" i="1"/>
  <c r="V1234" i="1"/>
  <c r="U1234" i="1"/>
  <c r="R1234" i="1"/>
  <c r="E1234" i="1"/>
  <c r="D1234" i="1"/>
  <c r="Z1234" i="1"/>
  <c r="X1234" i="1"/>
  <c r="Y1287" i="1" s="1"/>
  <c r="P1234" i="1"/>
  <c r="N1234" i="1"/>
  <c r="K1234" i="1"/>
  <c r="I1234" i="1"/>
  <c r="Z1233" i="1"/>
  <c r="X1233" i="1"/>
  <c r="Y1286" i="1" s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S1292" i="1"/>
  <c r="AA1284" i="1"/>
  <c r="AA1292" i="1"/>
  <c r="L1272" i="1"/>
  <c r="AA1283" i="1"/>
  <c r="AA1267" i="1"/>
  <c r="Y1265" i="1"/>
  <c r="S1276" i="1"/>
  <c r="G1265" i="1"/>
  <c r="G1278" i="1"/>
  <c r="J1265" i="1"/>
  <c r="O1266" i="1"/>
  <c r="G1294" i="1"/>
  <c r="AA1290" i="1"/>
  <c r="Q1265" i="1"/>
  <c r="L1278" i="1"/>
  <c r="Q1280" i="1"/>
  <c r="AA1281" i="1"/>
  <c r="J1284" i="1"/>
  <c r="O1286" i="1"/>
  <c r="O1294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Q1294" i="1"/>
  <c r="O1272" i="1"/>
  <c r="L1282" i="1"/>
  <c r="B1290" i="1"/>
  <c r="Q1292" i="1"/>
  <c r="Q1274" i="1"/>
  <c r="O1270" i="1"/>
  <c r="Q1287" i="1"/>
  <c r="Y1273" i="1"/>
  <c r="O1271" i="1"/>
  <c r="G1276" i="1"/>
  <c r="B1288" i="1"/>
  <c r="J1291" i="1"/>
  <c r="O1264" i="1"/>
  <c r="G1269" i="1"/>
  <c r="J1276" i="1"/>
  <c r="AA1276" i="1"/>
  <c r="AA1286" i="1"/>
  <c r="S1290" i="1"/>
  <c r="L1271" i="1"/>
  <c r="L1281" i="1"/>
  <c r="Q1288" i="1"/>
  <c r="Q1268" i="1"/>
  <c r="J1269" i="1"/>
  <c r="Q1272" i="1"/>
  <c r="S1280" i="1"/>
  <c r="Q1283" i="1"/>
  <c r="G1284" i="1"/>
  <c r="O1288" i="1"/>
  <c r="Q1290" i="1"/>
  <c r="G1291" i="1"/>
  <c r="O1292" i="1"/>
  <c r="J1295" i="1"/>
  <c r="J1275" i="1"/>
  <c r="O1287" i="1"/>
  <c r="Q1269" i="1"/>
  <c r="G1270" i="1"/>
  <c r="B1272" i="1"/>
  <c r="L1277" i="1"/>
  <c r="J1282" i="1"/>
  <c r="Q1286" i="1"/>
  <c r="G1287" i="1"/>
  <c r="L1293" i="1"/>
  <c r="O1295" i="1"/>
  <c r="S1275" i="1"/>
  <c r="O1279" i="1"/>
  <c r="G1285" i="1"/>
  <c r="S1286" i="1"/>
  <c r="L1291" i="1"/>
  <c r="J1266" i="1"/>
  <c r="G1268" i="1"/>
  <c r="G1272" i="1"/>
  <c r="Y1272" i="1"/>
  <c r="AA1274" i="1"/>
  <c r="Q1279" i="1"/>
  <c r="J1280" i="1"/>
  <c r="O1282" i="1"/>
  <c r="Q1284" i="1"/>
  <c r="G1290" i="1"/>
  <c r="AA1294" i="1"/>
  <c r="J1268" i="1"/>
  <c r="S1271" i="1"/>
  <c r="J1283" i="1"/>
  <c r="S1284" i="1"/>
  <c r="L1290" i="1"/>
  <c r="G1263" i="1"/>
  <c r="G1275" i="1"/>
  <c r="S1282" i="1"/>
  <c r="Q1285" i="1"/>
  <c r="G1286" i="1"/>
  <c r="S1291" i="1"/>
  <c r="L1265" i="1"/>
  <c r="G1273" i="1"/>
  <c r="J1285" i="1"/>
  <c r="S1287" i="1"/>
  <c r="G1288" i="1"/>
  <c r="B1266" i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J1288" i="1"/>
  <c r="O1289" i="1"/>
  <c r="L1292" i="1"/>
  <c r="Q1293" i="1"/>
  <c r="S1294" i="1"/>
  <c r="G1295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J1287" i="1"/>
  <c r="L1288" i="1"/>
  <c r="S1289" i="1"/>
  <c r="AA1291" i="1"/>
  <c r="S1293" i="1"/>
  <c r="J1294" i="1"/>
  <c r="L1295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J1286" i="1"/>
  <c r="L1287" i="1"/>
  <c r="AA1288" i="1"/>
  <c r="J1290" i="1"/>
  <c r="O1291" i="1"/>
  <c r="L1294" i="1"/>
  <c r="AA1295" i="1"/>
  <c r="B1274" i="1"/>
  <c r="B1289" i="1"/>
  <c r="Y1267" i="1"/>
  <c r="O1268" i="1"/>
  <c r="J1271" i="1"/>
  <c r="S1273" i="1"/>
  <c r="L1275" i="1"/>
  <c r="AA1275" i="1"/>
  <c r="S1277" i="1"/>
  <c r="J1278" i="1"/>
  <c r="L1279" i="1"/>
  <c r="AA1280" i="1"/>
  <c r="O1283" i="1"/>
  <c r="L1286" i="1"/>
  <c r="AA1287" i="1"/>
  <c r="Q1291" i="1"/>
  <c r="L1267" i="1"/>
  <c r="AA1268" i="1"/>
  <c r="S1269" i="1"/>
  <c r="J1270" i="1"/>
  <c r="AA1272" i="1"/>
  <c r="O1275" i="1"/>
  <c r="Q1276" i="1"/>
  <c r="G1289" i="1"/>
  <c r="AA1293" i="1"/>
  <c r="Q1295" i="1"/>
  <c r="S1263" i="1"/>
  <c r="O1267" i="1"/>
  <c r="L1270" i="1"/>
  <c r="Y1274" i="1"/>
  <c r="Q1275" i="1"/>
  <c r="B1280" i="1"/>
  <c r="G1281" i="1"/>
  <c r="AA1282" i="1"/>
  <c r="AA1285" i="1"/>
  <c r="S1288" i="1"/>
  <c r="L1289" i="1"/>
  <c r="AA1289" i="1"/>
  <c r="O1290" i="1"/>
  <c r="J1293" i="1"/>
  <c r="S1295" i="1"/>
  <c r="B1269" i="1"/>
  <c r="Q1273" i="1"/>
  <c r="B1277" i="1"/>
  <c r="Q1281" i="1"/>
  <c r="B1285" i="1"/>
  <c r="Q1289" i="1"/>
  <c r="B1293" i="1"/>
  <c r="O1269" i="1"/>
  <c r="Y1269" i="1"/>
  <c r="B1271" i="1"/>
  <c r="J1273" i="1"/>
  <c r="O1277" i="1"/>
  <c r="B1279" i="1"/>
  <c r="J1281" i="1"/>
  <c r="O1285" i="1"/>
  <c r="B1287" i="1"/>
  <c r="J1289" i="1"/>
  <c r="O1293" i="1"/>
  <c r="B1295" i="1"/>
  <c r="B1268" i="1"/>
  <c r="B1276" i="1"/>
  <c r="B1284" i="1"/>
  <c r="B1292" i="1"/>
  <c r="B1270" i="1"/>
  <c r="B1278" i="1"/>
  <c r="B1286" i="1"/>
  <c r="B1294" i="1"/>
  <c r="B1267" i="1"/>
  <c r="B1275" i="1"/>
  <c r="B1283" i="1"/>
  <c r="B1291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C1302" i="1" s="1"/>
  <c r="B1246" i="1"/>
  <c r="C1299" i="1" s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C1303" i="1" s="1"/>
  <c r="B1247" i="1"/>
  <c r="C1300" i="1" s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C1301" i="1" s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C1298" i="1" s="1"/>
  <c r="B1241" i="1"/>
  <c r="B1238" i="1"/>
  <c r="B1243" i="1"/>
  <c r="C1296" i="1" s="1"/>
  <c r="S1257" i="1"/>
  <c r="J1258" i="1"/>
  <c r="G1257" i="1"/>
  <c r="Q1256" i="1"/>
  <c r="Y1254" i="1"/>
  <c r="J1254" i="1"/>
  <c r="S1253" i="1"/>
  <c r="S1251" i="1"/>
  <c r="Q1243" i="1"/>
  <c r="B1260" i="1"/>
  <c r="B1244" i="1"/>
  <c r="C1297" i="1" s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90" i="1" l="1"/>
  <c r="C1288" i="1"/>
  <c r="C1272" i="1"/>
  <c r="C1275" i="1"/>
  <c r="C1276" i="1"/>
  <c r="C1266" i="1"/>
  <c r="C1294" i="1"/>
  <c r="C1295" i="1"/>
  <c r="C1279" i="1"/>
  <c r="C1280" i="1"/>
  <c r="C1267" i="1"/>
  <c r="C1268" i="1"/>
  <c r="C1293" i="1"/>
  <c r="C1286" i="1"/>
  <c r="C1285" i="1"/>
  <c r="C1278" i="1"/>
  <c r="C1265" i="1"/>
  <c r="C1270" i="1"/>
  <c r="C1277" i="1"/>
  <c r="C1289" i="1"/>
  <c r="C1291" i="1"/>
  <c r="C1292" i="1"/>
  <c r="C128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AA1108" i="1" s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L1104" i="1" s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L1085" i="1" s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Q1047" i="1" s="1"/>
  <c r="N1046" i="1"/>
  <c r="N1045" i="1"/>
  <c r="O1098" i="1" s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P1032" i="1"/>
  <c r="P1031" i="1"/>
  <c r="P1030" i="1"/>
  <c r="P1029" i="1"/>
  <c r="P1028" i="1"/>
  <c r="N1037" i="1"/>
  <c r="N1036" i="1"/>
  <c r="N1035" i="1"/>
  <c r="N1034" i="1"/>
  <c r="N1033" i="1"/>
  <c r="N1032" i="1"/>
  <c r="N1031" i="1"/>
  <c r="N1030" i="1"/>
  <c r="O1083" i="1" s="1"/>
  <c r="N1029" i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I1038" i="1"/>
  <c r="I1037" i="1"/>
  <c r="I1036" i="1"/>
  <c r="K1035" i="1"/>
  <c r="N1027" i="1"/>
  <c r="N1026" i="1"/>
  <c r="N1025" i="1"/>
  <c r="N1024" i="1"/>
  <c r="N1023" i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G1106" i="1" s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G1098" i="1" s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Y1066" i="1" s="1"/>
  <c r="V1013" i="1"/>
  <c r="U1013" i="1"/>
  <c r="R1013" i="1"/>
  <c r="M1013" i="1"/>
  <c r="H1013" i="1"/>
  <c r="E1013" i="1"/>
  <c r="D1013" i="1"/>
  <c r="Z1012" i="1"/>
  <c r="AA1012" i="1" s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I1007" i="1"/>
  <c r="J1060" i="1" s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W1003" i="1"/>
  <c r="V1003" i="1"/>
  <c r="U1003" i="1"/>
  <c r="R1003" i="1"/>
  <c r="P1003" i="1"/>
  <c r="N1003" i="1"/>
  <c r="M1003" i="1"/>
  <c r="K1003" i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P1001" i="1"/>
  <c r="N1001" i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W999" i="1"/>
  <c r="V999" i="1"/>
  <c r="U999" i="1"/>
  <c r="R999" i="1"/>
  <c r="P999" i="1"/>
  <c r="N999" i="1"/>
  <c r="M999" i="1"/>
  <c r="K999" i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O1046" i="1" s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M992" i="1"/>
  <c r="K992" i="1"/>
  <c r="L992" i="1" s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Y1037" i="1" s="1"/>
  <c r="W984" i="1"/>
  <c r="V984" i="1"/>
  <c r="U984" i="1"/>
  <c r="R984" i="1"/>
  <c r="P984" i="1"/>
  <c r="N984" i="1"/>
  <c r="M984" i="1"/>
  <c r="K984" i="1"/>
  <c r="L984" i="1" s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S1035" i="1" s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Q972" i="1" s="1"/>
  <c r="N972" i="1"/>
  <c r="V972" i="1"/>
  <c r="U972" i="1"/>
  <c r="R972" i="1"/>
  <c r="M972" i="1"/>
  <c r="K972" i="1"/>
  <c r="I972" i="1"/>
  <c r="H972" i="1"/>
  <c r="E972" i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N970" i="1"/>
  <c r="M970" i="1"/>
  <c r="K970" i="1"/>
  <c r="I970" i="1"/>
  <c r="H970" i="1"/>
  <c r="E970" i="1"/>
  <c r="D970" i="1"/>
  <c r="Z969" i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S967" i="1" s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N966" i="1"/>
  <c r="O966" i="1" s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AA961" i="1" s="1"/>
  <c r="X961" i="1"/>
  <c r="V961" i="1"/>
  <c r="U961" i="1"/>
  <c r="R961" i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L956" i="1" s="1"/>
  <c r="I956" i="1"/>
  <c r="E956" i="1"/>
  <c r="D956" i="1"/>
  <c r="Z955" i="1"/>
  <c r="X955" i="1"/>
  <c r="V955" i="1"/>
  <c r="U955" i="1"/>
  <c r="P955" i="1"/>
  <c r="Q955" i="1" s="1"/>
  <c r="N955" i="1"/>
  <c r="R955" i="1"/>
  <c r="K955" i="1"/>
  <c r="I955" i="1"/>
  <c r="E955" i="1"/>
  <c r="D955" i="1"/>
  <c r="Z954" i="1"/>
  <c r="X954" i="1"/>
  <c r="V954" i="1"/>
  <c r="U954" i="1"/>
  <c r="R954" i="1"/>
  <c r="S1007" i="1" s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O998" i="1" s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P941" i="1"/>
  <c r="N941" i="1"/>
  <c r="O994" i="1" s="1"/>
  <c r="K941" i="1"/>
  <c r="I941" i="1"/>
  <c r="E941" i="1"/>
  <c r="D941" i="1"/>
  <c r="Z940" i="1"/>
  <c r="Z939" i="1"/>
  <c r="X940" i="1"/>
  <c r="X939" i="1"/>
  <c r="V940" i="1"/>
  <c r="U940" i="1"/>
  <c r="R940" i="1"/>
  <c r="R939" i="1"/>
  <c r="U939" i="1"/>
  <c r="V939" i="1"/>
  <c r="P940" i="1"/>
  <c r="P939" i="1"/>
  <c r="N940" i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G991" i="1" s="1"/>
  <c r="D938" i="1"/>
  <c r="Z937" i="1"/>
  <c r="X937" i="1"/>
  <c r="V937" i="1"/>
  <c r="U937" i="1"/>
  <c r="R937" i="1"/>
  <c r="P937" i="1"/>
  <c r="N937" i="1"/>
  <c r="O990" i="1" s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E936" i="1"/>
  <c r="D936" i="1"/>
  <c r="Z935" i="1"/>
  <c r="X935" i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Y930" i="1" s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V917" i="1"/>
  <c r="U917" i="1"/>
  <c r="R917" i="1"/>
  <c r="P917" i="1"/>
  <c r="N917" i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K911" i="1"/>
  <c r="K910" i="1"/>
  <c r="I911" i="1"/>
  <c r="J964" i="1" s="1"/>
  <c r="I910" i="1"/>
  <c r="E911" i="1"/>
  <c r="D911" i="1"/>
  <c r="E910" i="1"/>
  <c r="D910" i="1"/>
  <c r="Z820" i="1"/>
  <c r="X820" i="1"/>
  <c r="Z821" i="1"/>
  <c r="AA821" i="1" s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AA837" i="1" s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AA845" i="1" s="1"/>
  <c r="X845" i="1"/>
  <c r="Y845" i="1" s="1"/>
  <c r="Z846" i="1"/>
  <c r="X846" i="1"/>
  <c r="Y846" i="1" s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AA853" i="1" s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AA865" i="1" s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X901" i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Y886" i="1" s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Z896" i="1"/>
  <c r="X896" i="1"/>
  <c r="Z897" i="1"/>
  <c r="X897" i="1"/>
  <c r="Z898" i="1"/>
  <c r="X898" i="1"/>
  <c r="Y898" i="1" s="1"/>
  <c r="Z899" i="1"/>
  <c r="X899" i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G819" i="1" s="1"/>
  <c r="E820" i="1"/>
  <c r="G820" i="1" s="1"/>
  <c r="E821" i="1"/>
  <c r="G821" i="1" s="1"/>
  <c r="E822" i="1"/>
  <c r="G822" i="1" s="1"/>
  <c r="E823" i="1"/>
  <c r="G823" i="1" s="1"/>
  <c r="E824" i="1"/>
  <c r="G824" i="1" s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G840" i="1" s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S917" i="1" s="1"/>
  <c r="R865" i="1"/>
  <c r="R866" i="1"/>
  <c r="R867" i="1"/>
  <c r="R868" i="1"/>
  <c r="R869" i="1"/>
  <c r="R870" i="1"/>
  <c r="R871" i="1"/>
  <c r="S924" i="1" s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K899" i="1"/>
  <c r="I899" i="1"/>
  <c r="J952" i="1" s="1"/>
  <c r="P898" i="1"/>
  <c r="N898" i="1"/>
  <c r="K898" i="1"/>
  <c r="I898" i="1"/>
  <c r="P897" i="1"/>
  <c r="N897" i="1"/>
  <c r="K897" i="1"/>
  <c r="I897" i="1"/>
  <c r="P896" i="1"/>
  <c r="N896" i="1"/>
  <c r="P895" i="1"/>
  <c r="N895" i="1"/>
  <c r="P894" i="1"/>
  <c r="N894" i="1"/>
  <c r="P893" i="1"/>
  <c r="N893" i="1"/>
  <c r="P892" i="1"/>
  <c r="N892" i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K891" i="1"/>
  <c r="I891" i="1"/>
  <c r="P890" i="1"/>
  <c r="N890" i="1"/>
  <c r="K890" i="1"/>
  <c r="I890" i="1"/>
  <c r="P889" i="1"/>
  <c r="N889" i="1"/>
  <c r="K889" i="1"/>
  <c r="I889" i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I881" i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I828" i="1"/>
  <c r="J828" i="1" s="1"/>
  <c r="I827" i="1"/>
  <c r="J827" i="1" s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AA885" i="1"/>
  <c r="AA881" i="1"/>
  <c r="L963" i="1"/>
  <c r="L966" i="1"/>
  <c r="Q1017" i="1"/>
  <c r="Q1018" i="1"/>
  <c r="Q1019" i="1"/>
  <c r="L1020" i="1"/>
  <c r="Q1027" i="1"/>
  <c r="AA1028" i="1"/>
  <c r="L1035" i="1"/>
  <c r="Q1039" i="1"/>
  <c r="Y1048" i="1"/>
  <c r="Q1048" i="1"/>
  <c r="L1053" i="1"/>
  <c r="S929" i="1"/>
  <c r="J1050" i="1"/>
  <c r="L1060" i="1"/>
  <c r="J1017" i="1"/>
  <c r="J985" i="1"/>
  <c r="L993" i="1"/>
  <c r="G826" i="1"/>
  <c r="S1015" i="1"/>
  <c r="S1052" i="1"/>
  <c r="S1013" i="1"/>
  <c r="Q990" i="1"/>
  <c r="J829" i="1"/>
  <c r="Q1061" i="1"/>
  <c r="AA1063" i="1"/>
  <c r="O1062" i="1"/>
  <c r="L1043" i="1"/>
  <c r="L978" i="1"/>
  <c r="Q1069" i="1"/>
  <c r="AA1071" i="1"/>
  <c r="Q1072" i="1"/>
  <c r="AA1079" i="1"/>
  <c r="Q1082" i="1"/>
  <c r="L1084" i="1"/>
  <c r="L1087" i="1"/>
  <c r="L1091" i="1"/>
  <c r="Q1093" i="1"/>
  <c r="AA1100" i="1"/>
  <c r="L1100" i="1"/>
  <c r="Q1104" i="1"/>
  <c r="G951" i="1"/>
  <c r="G850" i="1"/>
  <c r="S1091" i="1"/>
  <c r="L1108" i="1"/>
  <c r="Q915" i="1"/>
  <c r="AA877" i="1"/>
  <c r="Y879" i="1"/>
  <c r="S1088" i="1"/>
  <c r="Q1046" i="1"/>
  <c r="AA1049" i="1"/>
  <c r="O1108" i="1"/>
  <c r="Y1090" i="1"/>
  <c r="J1073" i="1"/>
  <c r="S1095" i="1"/>
  <c r="L1109" i="1"/>
  <c r="AA1057" i="1"/>
  <c r="Q1056" i="1"/>
  <c r="O1081" i="1"/>
  <c r="O1087" i="1"/>
  <c r="L1063" i="1"/>
  <c r="L1071" i="1"/>
  <c r="J1093" i="1"/>
  <c r="O1109" i="1"/>
  <c r="J1027" i="1"/>
  <c r="Q1098" i="1"/>
  <c r="S1112" i="1"/>
  <c r="AA1060" i="1"/>
  <c r="AA1068" i="1"/>
  <c r="AA1111" i="1"/>
  <c r="S1113" i="1"/>
  <c r="Q1114" i="1"/>
  <c r="L1114" i="1"/>
  <c r="G925" i="1" l="1"/>
  <c r="Q1031" i="1"/>
  <c r="G895" i="1"/>
  <c r="AA917" i="1"/>
  <c r="G1010" i="1"/>
  <c r="L1039" i="1"/>
  <c r="J935" i="1"/>
  <c r="O970" i="1"/>
  <c r="Y992" i="1"/>
  <c r="S1014" i="1"/>
  <c r="J1041" i="1"/>
  <c r="Q1054" i="1"/>
  <c r="G957" i="1"/>
  <c r="O974" i="1"/>
  <c r="Y925" i="1"/>
  <c r="L934" i="1"/>
  <c r="J927" i="1"/>
  <c r="O948" i="1"/>
  <c r="O1016" i="1"/>
  <c r="Q1088" i="1"/>
  <c r="L1061" i="1"/>
  <c r="O937" i="1"/>
  <c r="O890" i="1"/>
  <c r="O945" i="1"/>
  <c r="S925" i="1"/>
  <c r="G940" i="1"/>
  <c r="L922" i="1"/>
  <c r="G986" i="1"/>
  <c r="L943" i="1"/>
  <c r="J1025" i="1"/>
  <c r="Y1052" i="1"/>
  <c r="S1054" i="1"/>
  <c r="Y1056" i="1"/>
  <c r="Y1087" i="1"/>
  <c r="S1103" i="1"/>
  <c r="O1076" i="1"/>
  <c r="O953" i="1"/>
  <c r="Y899" i="1"/>
  <c r="Y895" i="1"/>
  <c r="Y954" i="1"/>
  <c r="Y973" i="1"/>
  <c r="S990" i="1"/>
  <c r="O1045" i="1"/>
  <c r="S1049" i="1"/>
  <c r="Q1024" i="1"/>
  <c r="Q1029" i="1"/>
  <c r="Q1037" i="1"/>
  <c r="O1043" i="1"/>
  <c r="G897" i="1"/>
  <c r="L1074" i="1"/>
  <c r="J934" i="1"/>
  <c r="J942" i="1"/>
  <c r="S947" i="1"/>
  <c r="S939" i="1"/>
  <c r="S931" i="1"/>
  <c r="S870" i="1"/>
  <c r="S915" i="1"/>
  <c r="G909" i="1"/>
  <c r="G954" i="1"/>
  <c r="G946" i="1"/>
  <c r="G885" i="1"/>
  <c r="G877" i="1"/>
  <c r="Y923" i="1"/>
  <c r="O963" i="1"/>
  <c r="L936" i="1"/>
  <c r="O993" i="1"/>
  <c r="G1000" i="1"/>
  <c r="J1049" i="1"/>
  <c r="O1064" i="1"/>
  <c r="Y1092" i="1"/>
  <c r="S1094" i="1"/>
  <c r="L1082" i="1"/>
  <c r="O909" i="1"/>
  <c r="O944" i="1"/>
  <c r="O950" i="1"/>
  <c r="Q1076" i="1"/>
  <c r="O952" i="1"/>
  <c r="S952" i="1"/>
  <c r="S928" i="1"/>
  <c r="G959" i="1"/>
  <c r="G1089" i="1"/>
  <c r="S979" i="1"/>
  <c r="Y988" i="1"/>
  <c r="G1025" i="1"/>
  <c r="G1033" i="1"/>
  <c r="O1054" i="1"/>
  <c r="AA954" i="1"/>
  <c r="Q966" i="1"/>
  <c r="AA969" i="1"/>
  <c r="Q970" i="1"/>
  <c r="Q974" i="1"/>
  <c r="AA981" i="1"/>
  <c r="L999" i="1"/>
  <c r="L1003" i="1"/>
  <c r="L1007" i="1"/>
  <c r="AA1021" i="1"/>
  <c r="O923" i="1"/>
  <c r="L859" i="1"/>
  <c r="L865" i="1"/>
  <c r="Q870" i="1"/>
  <c r="Q872" i="1"/>
  <c r="Q884" i="1"/>
  <c r="Q886" i="1"/>
  <c r="Q890" i="1"/>
  <c r="L893" i="1"/>
  <c r="Q906" i="1"/>
  <c r="J1003" i="1"/>
  <c r="Y1021" i="1"/>
  <c r="Q1034" i="1"/>
  <c r="B1062" i="1"/>
  <c r="C1115" i="1" s="1"/>
  <c r="B1091" i="1"/>
  <c r="C1144" i="1" s="1"/>
  <c r="O968" i="1"/>
  <c r="O898" i="1"/>
  <c r="J1011" i="1"/>
  <c r="L828" i="1"/>
  <c r="S994" i="1"/>
  <c r="O876" i="1"/>
  <c r="J908" i="1"/>
  <c r="Q881" i="1"/>
  <c r="O87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B1010" i="1"/>
  <c r="B1022" i="1"/>
  <c r="B1024" i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C1059" i="1" s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77" i="1" l="1"/>
  <c r="C1073" i="1"/>
  <c r="C1053" i="1"/>
  <c r="C1003" i="1"/>
  <c r="C1062" i="1"/>
  <c r="C1044" i="1"/>
  <c r="C1108" i="1"/>
  <c r="C991" i="1"/>
  <c r="C1029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<sst xmlns="http://schemas.openxmlformats.org/spreadsheetml/2006/main" count="80" uniqueCount="39">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</sst>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Gambltax%202004.xlsx" TargetMode="External"/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Marketshare%202022%20updated.xlsx" TargetMode="External"/><Relationship Id="rId1" Type="http://schemas.openxmlformats.org/officeDocument/2006/relationships/externalLinkPath" Target="/Users/Lazarus.Nchoe/Dropbox/My%20PC%20(GGBCOM00696)/Downloads/Marketshare%202022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1153406.26</v>
          </cell>
          <cell r="X1280">
            <v>480219.87</v>
          </cell>
          <cell r="Y1280">
            <v>6378417.1200000029</v>
          </cell>
          <cell r="AJ1280">
            <v>17098399</v>
          </cell>
        </row>
        <row r="1281">
          <cell r="I1281">
            <v>15540647.402600002</v>
          </cell>
          <cell r="W1281">
            <v>1413218.09</v>
          </cell>
          <cell r="X1281">
            <v>446477.13</v>
          </cell>
          <cell r="Y1281">
            <v>7249099.0399999917</v>
          </cell>
          <cell r="AJ1281">
            <v>14224306.1</v>
          </cell>
        </row>
        <row r="1282">
          <cell r="I1282">
            <v>14212311.045419998</v>
          </cell>
          <cell r="W1282">
            <v>1406408.2899999996</v>
          </cell>
          <cell r="X1282">
            <v>551890.12</v>
          </cell>
          <cell r="Y1282">
            <v>9191196.2000000011</v>
          </cell>
          <cell r="AJ1282">
            <v>17176110.960000001</v>
          </cell>
        </row>
        <row r="1283">
          <cell r="I1283">
            <v>15148880.786399998</v>
          </cell>
          <cell r="W1283">
            <v>1454163.42</v>
          </cell>
          <cell r="X1283">
            <v>377854.47</v>
          </cell>
          <cell r="Y1283">
            <v>7021013.2799999928</v>
          </cell>
          <cell r="AJ1283">
            <v>28137804.690000001</v>
          </cell>
        </row>
        <row r="1284">
          <cell r="I1284">
            <v>13302687.83478</v>
          </cell>
          <cell r="W1284">
            <v>1324358.77</v>
          </cell>
          <cell r="X1284">
            <v>654341.97</v>
          </cell>
          <cell r="Y1284">
            <v>8981924.2600000203</v>
          </cell>
          <cell r="AJ1284">
            <v>25606261</v>
          </cell>
        </row>
        <row r="1285">
          <cell r="I1285">
            <v>12881128.73</v>
          </cell>
          <cell r="W1285">
            <v>1045475.25</v>
          </cell>
          <cell r="X1285">
            <v>575845.44999999995</v>
          </cell>
          <cell r="Y1285">
            <v>7889882.6399999941</v>
          </cell>
          <cell r="AJ1285">
            <v>25567565.440000001</v>
          </cell>
        </row>
        <row r="1286">
          <cell r="I1286">
            <v>15197222.087160001</v>
          </cell>
          <cell r="W1286">
            <v>1566388.6500000001</v>
          </cell>
          <cell r="X1286">
            <v>412966.48</v>
          </cell>
          <cell r="Y1286">
            <v>9720015.0400000047</v>
          </cell>
          <cell r="AJ1286">
            <v>13140407</v>
          </cell>
        </row>
        <row r="1287">
          <cell r="I1287">
            <v>15384352.115219999</v>
          </cell>
          <cell r="W1287">
            <v>1419580.5300000003</v>
          </cell>
          <cell r="X1287">
            <v>377559.51</v>
          </cell>
          <cell r="Y1287">
            <v>6414842.7400000095</v>
          </cell>
          <cell r="AJ1287">
            <v>30348616.100000001</v>
          </cell>
        </row>
        <row r="1288">
          <cell r="I1288">
            <v>14312347.972919999</v>
          </cell>
          <cell r="W1288">
            <v>1238078.03</v>
          </cell>
          <cell r="X1288">
            <v>658579.84</v>
          </cell>
          <cell r="Y1288">
            <v>7903645.1999999825</v>
          </cell>
          <cell r="AJ1288">
            <v>19297259.329999998</v>
          </cell>
        </row>
        <row r="1289">
          <cell r="I1289">
            <v>13787650.079999998</v>
          </cell>
          <cell r="W1289">
            <v>1163759.5900000001</v>
          </cell>
          <cell r="X1289">
            <v>447083.94</v>
          </cell>
          <cell r="Y1289">
            <v>4997653.7500000298</v>
          </cell>
          <cell r="AJ1289">
            <v>29331569</v>
          </cell>
        </row>
        <row r="1290">
          <cell r="I1290">
            <v>11731624.199999999</v>
          </cell>
          <cell r="W1290">
            <v>1423353.38</v>
          </cell>
          <cell r="X1290">
            <v>548594.17000000004</v>
          </cell>
          <cell r="Y1290">
            <v>6148171.8000000091</v>
          </cell>
          <cell r="AJ1290">
            <v>24280134.550000001</v>
          </cell>
        </row>
        <row r="1291">
          <cell r="I1291">
            <v>14945708.01</v>
          </cell>
          <cell r="W1291">
            <v>1387857.33</v>
          </cell>
          <cell r="X1291">
            <v>658712.91</v>
          </cell>
          <cell r="Y1291">
            <v>6077977.9099999834</v>
          </cell>
          <cell r="AJ1291">
            <v>17924862.120000001</v>
          </cell>
        </row>
        <row r="1292">
          <cell r="I1292">
            <v>12533210.120000001</v>
          </cell>
          <cell r="W1292">
            <v>1254267.3999999999</v>
          </cell>
          <cell r="X1292">
            <v>597326.15</v>
          </cell>
          <cell r="Y1292">
            <v>8167537.5700000022</v>
          </cell>
          <cell r="AJ1292">
            <v>22216693.509999998</v>
          </cell>
        </row>
        <row r="1293">
          <cell r="I1293">
            <v>11102989.18</v>
          </cell>
          <cell r="W1293">
            <v>991568.37000000011</v>
          </cell>
          <cell r="X1293">
            <v>572499.87</v>
          </cell>
          <cell r="Y1293">
            <v>5348160.5399999991</v>
          </cell>
          <cell r="AJ1293">
            <v>16607652</v>
          </cell>
        </row>
        <row r="1294">
          <cell r="I1294">
            <v>13136124.639999999</v>
          </cell>
          <cell r="W1294">
            <v>1236436.8899999997</v>
          </cell>
          <cell r="X1294">
            <v>611606.68999999994</v>
          </cell>
          <cell r="Y1294">
            <v>5462267.0499999952</v>
          </cell>
          <cell r="AJ1294">
            <v>27601149.41</v>
          </cell>
        </row>
        <row r="1295">
          <cell r="I1295">
            <v>15104929.66</v>
          </cell>
          <cell r="W1295">
            <v>1433026.21</v>
          </cell>
          <cell r="X1295">
            <v>530373.42000000004</v>
          </cell>
          <cell r="Y1295">
            <v>9190559.2500000056</v>
          </cell>
          <cell r="AJ1295">
            <v>28528576.579999998</v>
          </cell>
        </row>
        <row r="1296">
          <cell r="I1296">
            <v>13050299.300000001</v>
          </cell>
          <cell r="W1296">
            <v>1247858.95</v>
          </cell>
          <cell r="X1296">
            <v>566714.74</v>
          </cell>
          <cell r="Y1296">
            <v>6436167.4899999909</v>
          </cell>
          <cell r="AJ1296">
            <v>22981207.93</v>
          </cell>
        </row>
        <row r="1297">
          <cell r="I1297">
            <v>13863858.260000002</v>
          </cell>
          <cell r="W1297">
            <v>1198465.43</v>
          </cell>
          <cell r="X1297">
            <v>788836.36</v>
          </cell>
          <cell r="Y1297">
            <v>6882059.9600000093</v>
          </cell>
          <cell r="AJ1297">
            <v>27615430.690000001</v>
          </cell>
        </row>
        <row r="1298">
          <cell r="I1298">
            <v>10316074.970000001</v>
          </cell>
          <cell r="W1298">
            <v>1036364.2999999998</v>
          </cell>
          <cell r="X1298">
            <v>479655.09</v>
          </cell>
          <cell r="Y1298">
            <v>2864807.2199999839</v>
          </cell>
          <cell r="AJ1298">
            <v>25979213.73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  <cell r="JO13">
            <v>2318183253.1699996</v>
          </cell>
          <cell r="JP13">
            <v>2434227719.6100001</v>
          </cell>
          <cell r="JQ13">
            <v>2014220299.3700001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  <cell r="JO24">
            <v>226409495</v>
          </cell>
          <cell r="JP24">
            <v>226231935</v>
          </cell>
          <cell r="JQ24">
            <v>231732330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  <cell r="JO67">
            <v>9762709.3281000014</v>
          </cell>
          <cell r="JP67">
            <v>9322230.1219200008</v>
          </cell>
          <cell r="JQ67">
            <v>8354094.7041000007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  <cell r="JO77">
            <v>5683668.0750000002</v>
          </cell>
          <cell r="JP77">
            <v>4890080.9249999998</v>
          </cell>
          <cell r="JQ77">
            <v>4258534.95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  <cell r="JO10">
            <v>193677979.31999999</v>
          </cell>
          <cell r="JP10">
            <v>231254561.21000001</v>
          </cell>
          <cell r="JQ10">
            <v>218233528.46000001</v>
          </cell>
          <cell r="JR10">
            <v>191360524.74000001</v>
          </cell>
          <cell r="JS10">
            <v>179456940.52000001</v>
          </cell>
          <cell r="JT10">
            <v>226161025.19999999</v>
          </cell>
          <cell r="JU10">
            <v>229710284.66999999</v>
          </cell>
          <cell r="JV10">
            <v>191576776.00999999</v>
          </cell>
          <cell r="JW10">
            <v>180547781.85999998</v>
          </cell>
          <cell r="JX10">
            <v>200511903.09999999</v>
          </cell>
          <cell r="JY10">
            <v>226850435.44999999</v>
          </cell>
          <cell r="JZ10">
            <v>198085730.72000003</v>
          </cell>
          <cell r="KA10">
            <v>178888105.03999996</v>
          </cell>
          <cell r="KB10">
            <v>159855148.22</v>
          </cell>
          <cell r="KC10">
            <v>221073915.21000004</v>
          </cell>
          <cell r="KD10">
            <v>212260584.93999997</v>
          </cell>
          <cell r="KE10">
            <v>182843637.58000001</v>
          </cell>
          <cell r="KF10">
            <v>171667675.56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  <cell r="JO18">
            <v>2299088.31</v>
          </cell>
          <cell r="JP18">
            <v>2700754.17</v>
          </cell>
          <cell r="JQ18">
            <v>2557017.9699999997</v>
          </cell>
          <cell r="JR18">
            <v>2160654.44</v>
          </cell>
          <cell r="JS18">
            <v>2116309.17</v>
          </cell>
          <cell r="JT18">
            <v>2646971.98</v>
          </cell>
          <cell r="JU18">
            <v>2696179.47</v>
          </cell>
          <cell r="JV18">
            <v>2241250.08</v>
          </cell>
          <cell r="JW18">
            <v>2027352.0199999998</v>
          </cell>
          <cell r="JX18">
            <v>2364116.6199999996</v>
          </cell>
          <cell r="JY18">
            <v>2562541.92</v>
          </cell>
          <cell r="JZ18">
            <v>2281238.79</v>
          </cell>
          <cell r="KA18">
            <v>2075692.42</v>
          </cell>
          <cell r="KB18">
            <v>2198022.86</v>
          </cell>
          <cell r="KC18">
            <v>2588293.66</v>
          </cell>
          <cell r="KD18">
            <v>2449718.31</v>
          </cell>
          <cell r="KE18">
            <v>2143366.73</v>
          </cell>
          <cell r="KF18">
            <v>1977866.3399999999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JR13">
            <v>2494881436.2200003</v>
          </cell>
          <cell r="JS13">
            <v>2337030494.52</v>
          </cell>
          <cell r="JT13">
            <v>2511968037.5300002</v>
          </cell>
          <cell r="JU13">
            <v>2630396403.1099997</v>
          </cell>
          <cell r="JV13">
            <v>2559189959.0799994</v>
          </cell>
          <cell r="JW13">
            <v>2294466556.9300003</v>
          </cell>
          <cell r="JX13">
            <v>2437873257.6199999</v>
          </cell>
          <cell r="JY13">
            <v>2299940766.8899999</v>
          </cell>
          <cell r="JZ13">
            <v>2220461405.3599997</v>
          </cell>
          <cell r="KA13">
            <v>2147925552.2800002</v>
          </cell>
          <cell r="KB13">
            <v>2427679995.6500001</v>
          </cell>
          <cell r="KC13">
            <v>2660836814.1500001</v>
          </cell>
          <cell r="KD13">
            <v>2323484333.9899998</v>
          </cell>
          <cell r="KE13">
            <v>2212040083.9200001</v>
          </cell>
          <cell r="KF13">
            <v>2001788968.8999999</v>
          </cell>
        </row>
        <row r="24">
          <cell r="JR24">
            <v>247903865</v>
          </cell>
          <cell r="JS24">
            <v>248761070</v>
          </cell>
          <cell r="JT24">
            <v>253939770</v>
          </cell>
          <cell r="JU24">
            <v>264834415</v>
          </cell>
          <cell r="JV24">
            <v>234342405</v>
          </cell>
          <cell r="JW24">
            <v>217632085</v>
          </cell>
          <cell r="JX24">
            <v>241431525</v>
          </cell>
          <cell r="JY24">
            <v>248910150</v>
          </cell>
          <cell r="JZ24">
            <v>209190390</v>
          </cell>
          <cell r="KA24">
            <v>218086165</v>
          </cell>
          <cell r="KB24">
            <v>247304396</v>
          </cell>
          <cell r="KC24">
            <v>234006300</v>
          </cell>
          <cell r="KD24">
            <v>226952404</v>
          </cell>
          <cell r="KE24">
            <v>224355325</v>
          </cell>
          <cell r="KF24">
            <v>222106105</v>
          </cell>
        </row>
        <row r="67">
          <cell r="JR67">
            <v>9723879.9757800009</v>
          </cell>
          <cell r="JS67">
            <v>9186508.4740200024</v>
          </cell>
          <cell r="JT67">
            <v>10297960.941959998</v>
          </cell>
          <cell r="JU67">
            <v>9832228.9423200004</v>
          </cell>
          <cell r="JV67">
            <v>9656153.1979200002</v>
          </cell>
          <cell r="JW67">
            <v>9250133.5108800009</v>
          </cell>
          <cell r="JX67">
            <v>8996298.2301599998</v>
          </cell>
          <cell r="JY67">
            <v>9448472.5293600019</v>
          </cell>
          <cell r="JZ67">
            <v>8715814.4514600001</v>
          </cell>
          <cell r="KA67">
            <v>8438916.5917199999</v>
          </cell>
          <cell r="KB67">
            <v>8838835.0243200008</v>
          </cell>
          <cell r="KC67">
            <v>11265844.20858</v>
          </cell>
          <cell r="KD67">
            <v>9445830.5737799983</v>
          </cell>
          <cell r="KE67">
            <v>8121881.4422399988</v>
          </cell>
          <cell r="KF67">
            <v>7588667.2563000005</v>
          </cell>
        </row>
        <row r="77">
          <cell r="JR77">
            <v>3863833.875</v>
          </cell>
          <cell r="JS77">
            <v>3679467.5249999999</v>
          </cell>
          <cell r="JT77">
            <v>4899261.1499999994</v>
          </cell>
          <cell r="JU77">
            <v>5552123.1749999998</v>
          </cell>
          <cell r="JV77">
            <v>4656194.7749999994</v>
          </cell>
          <cell r="JW77">
            <v>4528521.8999999994</v>
          </cell>
          <cell r="JX77">
            <v>2683603.5749999997</v>
          </cell>
          <cell r="JY77">
            <v>5486562</v>
          </cell>
          <cell r="JZ77">
            <v>3817395.6749999998</v>
          </cell>
          <cell r="KA77">
            <v>2705635.5749999997</v>
          </cell>
          <cell r="KB77">
            <v>4249650.6899999995</v>
          </cell>
          <cell r="KC77">
            <v>3839085.4499999997</v>
          </cell>
          <cell r="KD77">
            <v>3595275.1349999998</v>
          </cell>
          <cell r="KE77">
            <v>5741976.8250000002</v>
          </cell>
          <cell r="KF77">
            <v>2727407.6999999997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303"/>
  <sheetViews>
    <sheetView tabSelected="1" topLeftCell="A7" zoomScaleNormal="100" zoomScaleSheetLayoutView="100" workbookViewId="0">
      <pane xSplit="1" ySplit="2" topLeftCell="Q1300" activePane="bottomRight" state="frozen"/>
      <selection pane="topRight" activeCell="B7" sqref="B7"/>
      <selection pane="bottomLeft" activeCell="A9" sqref="A9"/>
      <selection pane="bottomRight" activeCell="AC1303" sqref="AC1303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95" si="597">+K1266+P1266+R1266+U1266+V1266+Z1266</f>
        <v>25641553.941119999</v>
      </c>
      <c r="C1266" s="70">
        <f t="shared" ref="C1266:C1295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95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95" si="600">(I1266/I1213)-1</f>
        <v>0.10013812947701939</v>
      </c>
      <c r="K1266" s="74">
        <f>'[6]Marketshare 2018'!$IU$67</f>
        <v>9232957.3111199997</v>
      </c>
      <c r="L1266" s="76">
        <f t="shared" ref="L1266:L1295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95" si="602">(N1266/N1213)-1</f>
        <v>0.19188760694597673</v>
      </c>
      <c r="P1266" s="74">
        <f>'[6]Marketshare 2018'!$IU$77</f>
        <v>3669015.6</v>
      </c>
      <c r="Q1266" s="76">
        <f t="shared" ref="Q1266:Q1295" si="603">(P1266/0.09)/N1266</f>
        <v>0.1758089899652594</v>
      </c>
      <c r="R1266" s="71">
        <f>[5]Data!$W$1261</f>
        <v>1297323.7999999998</v>
      </c>
      <c r="S1266" s="78">
        <f t="shared" ref="S1266:S1295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7" si="605">(X1266/X1213)-1</f>
        <v>7.8167455131312513E-2</v>
      </c>
      <c r="Z1266" s="74">
        <f>'[7]From Apr 2018'!$IU$18</f>
        <v>2589337.7799999998</v>
      </c>
      <c r="AA1266" s="76">
        <f t="shared" ref="AA1266:AA1295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[5]Data!$AJ$1268</f>
        <v>17406402</v>
      </c>
      <c r="E1273" s="61">
        <f>[5]Data!$I$1268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'[6]Marketshare 2018'!$JB$13</f>
        <v>2449481399.1999998</v>
      </c>
      <c r="J1273" s="75">
        <f t="shared" si="600"/>
        <v>8.6767560977585534E-2</v>
      </c>
      <c r="K1273" s="74">
        <f>'[6]Marketshare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'[6]Marketshare 2018'!$JB$24</f>
        <v>206851890</v>
      </c>
      <c r="O1273" s="77">
        <f t="shared" si="602"/>
        <v>8.9817645169259386E-2</v>
      </c>
      <c r="P1273" s="74">
        <f>'[6]Marketshare 2018'!$JB$77</f>
        <v>5073888.375</v>
      </c>
      <c r="Q1273" s="76">
        <f t="shared" si="603"/>
        <v>0.27254543093611572</v>
      </c>
      <c r="R1273" s="71">
        <f>[5]Data!$W$1268</f>
        <v>1250915.3600000001</v>
      </c>
      <c r="S1273" s="78">
        <f t="shared" si="604"/>
        <v>7.4389778105119042E-2</v>
      </c>
      <c r="T1273" s="5">
        <v>5306</v>
      </c>
      <c r="U1273" s="79">
        <f>[5]Data!$X$1268</f>
        <v>531424.61</v>
      </c>
      <c r="V1273" s="61">
        <f>[5]Data!$Y$1268</f>
        <v>6973187.3299999991</v>
      </c>
      <c r="W1273" s="67">
        <v>2737</v>
      </c>
      <c r="X1273" s="74">
        <f>'[7]From Apr 2018'!$JB$10</f>
        <v>186571695.48999998</v>
      </c>
      <c r="Y1273" s="78">
        <f t="shared" si="605"/>
        <v>6.1000609574142661E-2</v>
      </c>
      <c r="Z1273" s="74">
        <f>'[7]From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[5]Data!$AJ$1269</f>
        <v>13832579.84</v>
      </c>
      <c r="E1274" s="61">
        <f>[5]Data!$I$1269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'[6]Marketshare 2018'!$JC$13</f>
        <v>2378534615.3099999</v>
      </c>
      <c r="J1274" s="75">
        <f t="shared" si="600"/>
        <v>-6.3458219304048158E-2</v>
      </c>
      <c r="K1274" s="74">
        <f>'[6]Marketshare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'[6]Marketshare 2018'!$JC$24</f>
        <v>215936410</v>
      </c>
      <c r="O1274" s="77">
        <f t="shared" si="602"/>
        <v>-3.0341598094024258E-2</v>
      </c>
      <c r="P1274" s="74">
        <f>'[6]Marketshare 2018'!$JC$77</f>
        <v>3590910</v>
      </c>
      <c r="Q1274" s="76">
        <f t="shared" si="603"/>
        <v>0.18477198912402035</v>
      </c>
      <c r="R1274" s="71">
        <f>[5]Data!$W$1269</f>
        <v>1420664.43</v>
      </c>
      <c r="S1274" s="78">
        <f t="shared" si="604"/>
        <v>6.5810450419457656E-2</v>
      </c>
      <c r="T1274" s="5">
        <v>5306</v>
      </c>
      <c r="U1274" s="79">
        <f>[5]Data!$X$1269</f>
        <v>583485.51</v>
      </c>
      <c r="V1274" s="61">
        <f>[5]Data!$Y$1269</f>
        <v>9030227.5700000003</v>
      </c>
      <c r="W1274" s="67">
        <v>2737</v>
      </c>
      <c r="X1274" s="74">
        <f>'[7]From Apr 2018'!$JC$10</f>
        <v>227944352.38</v>
      </c>
      <c r="Y1274" s="78">
        <f t="shared" si="605"/>
        <v>0.19357921982033677</v>
      </c>
      <c r="Z1274" s="74">
        <f>'[7]From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[5]Data!$AJ$1270</f>
        <v>21702822.199999999</v>
      </c>
      <c r="E1275" s="61">
        <f>[5]Data!$I$1270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'[6]Marketshare 2018'!$JD$13</f>
        <v>2330168322.1100001</v>
      </c>
      <c r="J1275" s="75">
        <f t="shared" si="600"/>
        <v>-9.5221065089623913E-2</v>
      </c>
      <c r="K1275" s="74">
        <f>'[6]Marketshare 2018'!$JD$67</f>
        <v>9457641.4516199995</v>
      </c>
      <c r="L1275" s="76">
        <f t="shared" si="601"/>
        <v>4.509755970025553E-2</v>
      </c>
      <c r="M1275" s="74">
        <v>382</v>
      </c>
      <c r="N1275" s="74">
        <f>'[6]Marketshare 2018'!$JD$24</f>
        <v>228181605</v>
      </c>
      <c r="O1275" s="77">
        <f t="shared" si="602"/>
        <v>-1.8510768607321593E-3</v>
      </c>
      <c r="P1275" s="74">
        <f>'[6]Marketshare 2018'!$JD$77</f>
        <v>6922297.5750000002</v>
      </c>
      <c r="Q1275" s="76">
        <f t="shared" si="603"/>
        <v>0.33707545137128825</v>
      </c>
      <c r="R1275" s="71">
        <f>[5]Data!$W$1270</f>
        <v>1257591.1499999999</v>
      </c>
      <c r="S1275" s="78">
        <f t="shared" si="604"/>
        <v>-0.17099796252330701</v>
      </c>
      <c r="T1275" s="5">
        <v>5306</v>
      </c>
      <c r="U1275" s="79">
        <f>[5]Data!$X$1270</f>
        <v>649047.92000000004</v>
      </c>
      <c r="V1275" s="61">
        <f>[5]Data!$Y$1270</f>
        <v>8935131.0500000026</v>
      </c>
      <c r="W1275" s="67">
        <v>2737</v>
      </c>
      <c r="X1275" s="74">
        <f>'[7]From Apr 2018'!$JD$10</f>
        <v>197508961.75999999</v>
      </c>
      <c r="Y1275" s="78">
        <f t="shared" si="605"/>
        <v>-7.6740880565964176E-2</v>
      </c>
      <c r="Z1275" s="74">
        <f>'[7]From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[5]Data!$AJ$1271</f>
        <v>27513814.140000001</v>
      </c>
      <c r="E1276" s="61">
        <f>[5]Data!$I$1271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'[6]Marketshare 2018'!$JE$13</f>
        <v>2244299639.77</v>
      </c>
      <c r="J1276" s="75">
        <f t="shared" si="600"/>
        <v>-1.1400521509982497E-2</v>
      </c>
      <c r="K1276" s="74">
        <f>'[6]Marketshare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'[6]Marketshare 2018'!$JE$24</f>
        <v>207055755</v>
      </c>
      <c r="O1276" s="77">
        <f t="shared" si="602"/>
        <v>-0.17276559129715263</v>
      </c>
      <c r="P1276" s="74">
        <f>'[6]Marketshare 2018'!$JE$77</f>
        <v>4850301.5999999996</v>
      </c>
      <c r="Q1276" s="76">
        <f t="shared" si="603"/>
        <v>0.26027887995675369</v>
      </c>
      <c r="R1276" s="71">
        <f>[5]Data!$W$1271</f>
        <v>1029110.3899999998</v>
      </c>
      <c r="S1276" s="78">
        <f t="shared" si="604"/>
        <v>-0.14727547362647708</v>
      </c>
      <c r="T1276" s="5">
        <v>5306</v>
      </c>
      <c r="U1276" s="79">
        <f>[5]Data!$X$1271</f>
        <v>552734.84</v>
      </c>
      <c r="V1276" s="61">
        <f>[5]Data!$Y$1271</f>
        <v>8213472.1599999964</v>
      </c>
      <c r="W1276" s="67">
        <v>2737</v>
      </c>
      <c r="X1276" s="74">
        <f>'[7]From Apr 2018'!$JE$10</f>
        <v>172831811.22</v>
      </c>
      <c r="Y1276" s="78">
        <f t="shared" si="605"/>
        <v>-0.1067804092615442</v>
      </c>
      <c r="Z1276" s="74">
        <f>'[7]From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[5]Data!$AJ$1272</f>
        <v>13365757.4</v>
      </c>
      <c r="E1277" s="61">
        <f>[5]Data!$I$1272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'[6]Marketshare 2018'!$JF$13</f>
        <v>1945926162.2399998</v>
      </c>
      <c r="J1277" s="75">
        <f t="shared" si="600"/>
        <v>-0.12804907414035549</v>
      </c>
      <c r="K1277" s="74">
        <f>'[6]Marketshare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'[6]Marketshare 2018'!$JF$24</f>
        <v>207397195</v>
      </c>
      <c r="O1277" s="77">
        <f t="shared" si="602"/>
        <v>-2.2510027420048595E-2</v>
      </c>
      <c r="P1277" s="74">
        <f>'[6]Marketshare 2018'!$JF$77</f>
        <v>3818655.9</v>
      </c>
      <c r="Q1277" s="76">
        <f t="shared" si="603"/>
        <v>0.20458092502167158</v>
      </c>
      <c r="R1277" s="71">
        <f>[5]Data!$W$1272</f>
        <v>1205160.7799999998</v>
      </c>
      <c r="S1277" s="78">
        <f t="shared" si="604"/>
        <v>0.15329774173087185</v>
      </c>
      <c r="T1277" s="5">
        <v>5306</v>
      </c>
      <c r="U1277" s="79">
        <f>[5]Data!$X$1272</f>
        <v>632106.6</v>
      </c>
      <c r="V1277" s="61">
        <f>[5]Data!$Y$1272</f>
        <v>5416911.6399999885</v>
      </c>
      <c r="W1277" s="67">
        <v>2737</v>
      </c>
      <c r="X1277" s="74">
        <f>'[7]From Apr 2023'!$JF$10</f>
        <v>169620513.22</v>
      </c>
      <c r="Y1277" s="78">
        <f t="shared" si="605"/>
        <v>2.6465414159401179E-2</v>
      </c>
      <c r="Z1277" s="74">
        <f>'[7]From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[5]Data!$AJ$1273</f>
        <v>25653356</v>
      </c>
      <c r="E1278" s="61">
        <f>[5]Data!$I$1273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'[6]Marketshare 2018'!$JG$13</f>
        <v>2768029810.02</v>
      </c>
      <c r="J1278" s="75">
        <f t="shared" si="600"/>
        <v>0.14099569281010726</v>
      </c>
      <c r="K1278" s="74">
        <f>'[6]Marketshare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'[6]Marketshare 2018'!$JG$24</f>
        <v>231137560</v>
      </c>
      <c r="O1278" s="77">
        <f t="shared" si="602"/>
        <v>0.10990062553457203</v>
      </c>
      <c r="P1278" s="74">
        <f>'[6]Marketshare 2018'!$JG$77</f>
        <v>5241745.5750000002</v>
      </c>
      <c r="Q1278" s="76">
        <f t="shared" si="603"/>
        <v>0.25197816183574839</v>
      </c>
      <c r="R1278" s="71">
        <f>[5]Data!$W$1273</f>
        <v>1501243.98</v>
      </c>
      <c r="S1278" s="78">
        <f t="shared" si="604"/>
        <v>0.31613917832450666</v>
      </c>
      <c r="T1278" s="5">
        <v>5306</v>
      </c>
      <c r="U1278" s="79">
        <f>[5]Data!$X$1273</f>
        <v>547858.86</v>
      </c>
      <c r="V1278" s="61">
        <f>[5]Data!$Y$1273</f>
        <v>7694455.9800000004</v>
      </c>
      <c r="W1278" s="67">
        <v>2737</v>
      </c>
      <c r="X1278" s="74">
        <f>'[7]From Apr 2023'!$JG$10</f>
        <v>232338927.99000001</v>
      </c>
      <c r="Y1278" s="78">
        <f t="shared" ref="Y1278:Y1279" si="607">(X1278/X1225)-1</f>
        <v>0.42526832881040511</v>
      </c>
      <c r="Z1278" s="74">
        <f>'[7]From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[5]Data!$AJ$1274</f>
        <v>19135497.66</v>
      </c>
      <c r="E1279" s="61">
        <f>[5]Data!$I$1274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'[6]Marketshare 2018'!$JH$13</f>
        <v>2316783328.6800003</v>
      </c>
      <c r="J1279" s="75">
        <f t="shared" si="600"/>
        <v>-0.11594019404395872</v>
      </c>
      <c r="K1279" s="74">
        <f>'[6]Marketshare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'[6]Marketshare 2018'!$JH$24</f>
        <v>199849240</v>
      </c>
      <c r="O1279" s="77">
        <f t="shared" si="602"/>
        <v>-0.23668137131658451</v>
      </c>
      <c r="P1279" s="74">
        <f>'[6]Marketshare 2018'!$JH$77</f>
        <v>3351050.55</v>
      </c>
      <c r="Q1279" s="76">
        <f t="shared" si="603"/>
        <v>0.18630991541423925</v>
      </c>
      <c r="R1279" s="71">
        <f>[5]Data!$W$1274</f>
        <v>1287815.69</v>
      </c>
      <c r="S1279" s="78">
        <f t="shared" si="604"/>
        <v>-0.18333860901071652</v>
      </c>
      <c r="T1279" s="5">
        <v>5306</v>
      </c>
      <c r="U1279" s="79">
        <f>[5]Data!$X$1274</f>
        <v>800804.4</v>
      </c>
      <c r="V1279" s="61">
        <f>[5]Data!$Y$1274</f>
        <v>8120171.6700000148</v>
      </c>
      <c r="W1279" s="67">
        <v>2737</v>
      </c>
      <c r="X1279" s="74">
        <f>'[7]From Apr 2023'!$JH$10</f>
        <v>210426108.75</v>
      </c>
      <c r="Y1279" s="78">
        <f t="shared" si="607"/>
        <v>-3.5350603571685069E-2</v>
      </c>
      <c r="Z1279" s="74">
        <f>'[7]From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[5]Data!$AJ$1275</f>
        <v>13353910</v>
      </c>
      <c r="E1280" s="61">
        <f>[5]Data!$I$1275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'[6]Marketshare 2018'!$JI$13</f>
        <v>2118843911.5599997</v>
      </c>
      <c r="J1280" s="75">
        <f t="shared" si="600"/>
        <v>-8.6063243400941958E-2</v>
      </c>
      <c r="K1280" s="74">
        <f>'[6]Marketshare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'[6]Marketshare 2018'!$JI$24</f>
        <v>206853570</v>
      </c>
      <c r="O1280" s="77">
        <f t="shared" si="602"/>
        <v>-9.2006888250034446E-2</v>
      </c>
      <c r="P1280" s="74">
        <f>'[6]Marketshare 2018'!$JI$77</f>
        <v>5078212.875</v>
      </c>
      <c r="Q1280" s="76">
        <f t="shared" si="603"/>
        <v>0.27277550733110384</v>
      </c>
      <c r="R1280" s="71">
        <f>[5]Data!$W$1275</f>
        <v>919541.26</v>
      </c>
      <c r="S1280" s="78">
        <f t="shared" si="604"/>
        <v>-0.319137174456116</v>
      </c>
      <c r="T1280" s="5">
        <v>5306</v>
      </c>
      <c r="U1280" s="79">
        <f>[5]Data!$X$1275</f>
        <v>339472.24</v>
      </c>
      <c r="V1280" s="61">
        <f>[5]Data!$Y$1275</f>
        <v>4424881.0199999902</v>
      </c>
      <c r="W1280" s="67">
        <v>2737</v>
      </c>
      <c r="X1280" s="74">
        <f>'[7]From Apr 2023'!$JI$10</f>
        <v>181345488.35000002</v>
      </c>
      <c r="Y1280" s="78">
        <f t="shared" ref="Y1280:Y1297" si="608">(X1280/X1227)-1</f>
        <v>-9.929904753450991E-2</v>
      </c>
      <c r="Z1280" s="74">
        <f>'[7]From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[5]Data!$AJ$1276</f>
        <v>10441396</v>
      </c>
      <c r="E1281" s="61">
        <f>[5]Data!$I$1276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'[6]Marketshare 2018'!$JJ$13</f>
        <v>2123840319.9800005</v>
      </c>
      <c r="J1281" s="75">
        <f t="shared" si="600"/>
        <v>-4.9592064873105857E-2</v>
      </c>
      <c r="K1281" s="74">
        <f>'[6]Marketshare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'[6]Marketshare 2018'!$JJ$24</f>
        <v>201857235</v>
      </c>
      <c r="O1281" s="77">
        <f t="shared" si="602"/>
        <v>-6.345358240291199E-2</v>
      </c>
      <c r="P1281" s="74">
        <f>'[6]Marketshare 2018'!$JJ$77</f>
        <v>3877360.875</v>
      </c>
      <c r="Q1281" s="76">
        <f t="shared" si="603"/>
        <v>0.21342701687160234</v>
      </c>
      <c r="R1281" s="71">
        <f>[5]Data!$W$1276</f>
        <v>1073129.9500000002</v>
      </c>
      <c r="S1281" s="78">
        <f t="shared" si="604"/>
        <v>-2.217182415402319E-2</v>
      </c>
      <c r="T1281" s="5">
        <v>5306</v>
      </c>
      <c r="U1281" s="79">
        <f>[5]Data!$X$1276</f>
        <v>758695.72</v>
      </c>
      <c r="V1281" s="61">
        <f>[5]Data!$Y$1276</f>
        <v>7551834.359999991</v>
      </c>
      <c r="W1281" s="67">
        <v>2737</v>
      </c>
      <c r="X1281" s="74">
        <f>'[7]From Apr 2023'!$JJ$10</f>
        <v>177993683.68000001</v>
      </c>
      <c r="Y1281" s="78">
        <f t="shared" si="608"/>
        <v>1.9007761878939489E-2</v>
      </c>
      <c r="Z1281" s="74">
        <f>'[7]From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[5]Data!$AJ$1277</f>
        <v>33996439.719999999</v>
      </c>
      <c r="E1282" s="61">
        <f>[5]Data!$I$1277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'[6]Marketshare 2018'!$JK$13</f>
        <v>2454334020.1099997</v>
      </c>
      <c r="J1282" s="75">
        <f t="shared" si="600"/>
        <v>0.44085705856427237</v>
      </c>
      <c r="K1282" s="74">
        <f>'[6]Marketshare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'[6]Marketshare 2018'!$JK$24</f>
        <v>221793460</v>
      </c>
      <c r="O1282" s="77">
        <f t="shared" si="602"/>
        <v>-7.3577627701931769E-2</v>
      </c>
      <c r="P1282" s="74">
        <f>'[6]Marketshare 2018'!$JK$77</f>
        <v>4942382.1749999998</v>
      </c>
      <c r="Q1282" s="76">
        <f t="shared" si="603"/>
        <v>0.24759682950074363</v>
      </c>
      <c r="R1282" s="71">
        <f>[5]Data!$W$1277</f>
        <v>1264026.94</v>
      </c>
      <c r="S1282" s="78">
        <f t="shared" si="604"/>
        <v>0.22038417145259781</v>
      </c>
      <c r="T1282" s="5">
        <v>5306</v>
      </c>
      <c r="U1282" s="79">
        <f>[5]Data!$X$1277</f>
        <v>533727.31999999995</v>
      </c>
      <c r="V1282" s="61">
        <f>[5]Data!$Y$1277</f>
        <v>8635581.6500000209</v>
      </c>
      <c r="W1282" s="67">
        <v>2737</v>
      </c>
      <c r="X1282" s="74">
        <f>'[7]From Apr 2023'!$JK$10</f>
        <v>205328683.42000002</v>
      </c>
      <c r="Y1282" s="78">
        <f t="shared" si="608"/>
        <v>0.28157152147801057</v>
      </c>
      <c r="Z1282" s="74">
        <f>'[7]From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[5]Data!$AJ$1278</f>
        <v>24988578.399999999</v>
      </c>
      <c r="E1283" s="61">
        <f>[5]Data!$I$1278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'[6]Marketshare 2018'!$JL$13</f>
        <v>2381498038.4300003</v>
      </c>
      <c r="J1283" s="75">
        <f t="shared" si="600"/>
        <v>7.8985988404418617E-3</v>
      </c>
      <c r="K1283" s="74">
        <f>'[6]Marketshare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'[6]Marketshare 2018'!$JL$24</f>
        <v>239452985</v>
      </c>
      <c r="O1283" s="77">
        <f t="shared" si="602"/>
        <v>-6.3677265992032606E-2</v>
      </c>
      <c r="P1283" s="74">
        <f>'[6]Marketshare 2018'!$JL$77</f>
        <v>5591470.9500000002</v>
      </c>
      <c r="Q1283" s="76">
        <f t="shared" si="603"/>
        <v>0.25945575495749201</v>
      </c>
      <c r="R1283" s="71">
        <f>[5]Data!$W$1278</f>
        <v>1376298.27</v>
      </c>
      <c r="S1283" s="78">
        <f t="shared" si="604"/>
        <v>-9.5425510064996999E-3</v>
      </c>
      <c r="T1283" s="5">
        <v>5306</v>
      </c>
      <c r="U1283" s="79">
        <f>[5]Data!$X$1278</f>
        <v>468340.21</v>
      </c>
      <c r="V1283" s="61">
        <f>[5]Data!$Y$1278</f>
        <v>5140841.7100000083</v>
      </c>
      <c r="W1283" s="67">
        <v>2737</v>
      </c>
      <c r="X1283" s="74">
        <f>'[7]From Apr 2023'!$JL$10</f>
        <v>215104620.59</v>
      </c>
      <c r="Y1283" s="78">
        <f t="shared" si="608"/>
        <v>7.6298695521648696E-2</v>
      </c>
      <c r="Z1283" s="74">
        <f>'[7]From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[5]Data!$AJ$1279</f>
        <v>13966369</v>
      </c>
      <c r="E1284" s="61">
        <f>[5]Data!$I$1279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'[6]Marketshare 2018'!$JM$13</f>
        <v>2144339319.9399998</v>
      </c>
      <c r="J1284" s="75">
        <f t="shared" si="600"/>
        <v>-5.4016283053992642E-2</v>
      </c>
      <c r="K1284" s="74">
        <f>'[6]Marketshare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'[6]Marketshare 2018'!$JM$24</f>
        <v>219503135</v>
      </c>
      <c r="O1284" s="77">
        <f t="shared" si="602"/>
        <v>-0.14633389772366667</v>
      </c>
      <c r="P1284" s="74">
        <f>'[6]Marketshare 2018'!$JM$77</f>
        <v>2713987.8</v>
      </c>
      <c r="Q1284" s="76">
        <f t="shared" si="603"/>
        <v>0.13738036133288029</v>
      </c>
      <c r="R1284" s="71">
        <f>[5]Data!$W$1279</f>
        <v>1209358.55</v>
      </c>
      <c r="S1284" s="78">
        <f t="shared" si="604"/>
        <v>-0.21398526722365396</v>
      </c>
      <c r="T1284" s="5">
        <v>5306</v>
      </c>
      <c r="U1284" s="79">
        <f>[5]Data!$X$1279</f>
        <v>724243.41</v>
      </c>
      <c r="V1284" s="61">
        <f>[5]Data!$Y$1279</f>
        <v>6554721.2699999996</v>
      </c>
      <c r="W1284" s="67">
        <v>2737</v>
      </c>
      <c r="X1284" s="74">
        <f>'[7]From Apr 2023'!$JM$10</f>
        <v>197414833.05000001</v>
      </c>
      <c r="Y1284" s="78">
        <f t="shared" si="608"/>
        <v>-8.2500381375910758E-2</v>
      </c>
      <c r="Z1284" s="74">
        <f>'[7]From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23750057.312420003</v>
      </c>
      <c r="C1285" s="70">
        <f t="shared" si="598"/>
        <v>-1.9351941432903863E-2</v>
      </c>
      <c r="D1285" s="71">
        <f>[5]Data!$AJ$1280</f>
        <v>17098399</v>
      </c>
      <c r="E1285" s="61">
        <f>[5]Data!$I$1280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'[6]Marketshare 2018'!$JN$13</f>
        <v>2309422899.2599998</v>
      </c>
      <c r="J1285" s="75">
        <f t="shared" si="600"/>
        <v>9.232068190801801E-3</v>
      </c>
      <c r="K1285" s="74">
        <f>'[6]Marketshare 2018'!$JN$67</f>
        <v>9099313.07742</v>
      </c>
      <c r="L1285" s="76">
        <f t="shared" si="601"/>
        <v>4.377867677262412E-2</v>
      </c>
      <c r="M1285" s="74">
        <v>382</v>
      </c>
      <c r="N1285" s="74">
        <f>'[6]Marketshare 2018'!$JN$24</f>
        <v>241797750</v>
      </c>
      <c r="O1285" s="77">
        <f t="shared" si="602"/>
        <v>-3.3958666470207177E-2</v>
      </c>
      <c r="P1285" s="74">
        <f>'[6]Marketshare 2018'!$JN$77</f>
        <v>4630251.375</v>
      </c>
      <c r="Q1285" s="76">
        <f t="shared" si="603"/>
        <v>0.21276971146340279</v>
      </c>
      <c r="R1285" s="71">
        <f>[5]Data!$W$1280</f>
        <v>1153406.26</v>
      </c>
      <c r="S1285" s="78">
        <f t="shared" si="604"/>
        <v>-1.6873504113343873E-3</v>
      </c>
      <c r="T1285" s="5">
        <v>5306</v>
      </c>
      <c r="U1285" s="79">
        <f>[5]Data!$X$1280</f>
        <v>480219.87</v>
      </c>
      <c r="V1285" s="61">
        <f>[5]Data!$Y$1280</f>
        <v>6378417.1200000029</v>
      </c>
      <c r="W1285" s="67">
        <v>2737</v>
      </c>
      <c r="X1285" s="74">
        <f>'[7]From Apr 2023'!$JN$10</f>
        <v>176598663.86999997</v>
      </c>
      <c r="Y1285" s="78">
        <f t="shared" si="608"/>
        <v>-2.9416465736708419E-2</v>
      </c>
      <c r="Z1285" s="74">
        <f>'[7]From Apr 2023'!$JN$18</f>
        <v>2008449.6099999999</v>
      </c>
      <c r="AA1285" s="76">
        <f t="shared" si="606"/>
        <v>7.5819735966537294E-2</v>
      </c>
    </row>
    <row r="1286" spans="1:27" s="80" customFormat="1" ht="13" x14ac:dyDescent="0.3">
      <c r="A1286" s="69">
        <v>45102</v>
      </c>
      <c r="B1286" s="58">
        <f t="shared" si="597"/>
        <v>26854259.973099992</v>
      </c>
      <c r="C1286" s="70">
        <f t="shared" si="598"/>
        <v>0.43868105164746396</v>
      </c>
      <c r="D1286" s="71">
        <f>[5]Data!$AJ$1281</f>
        <v>14224306.1</v>
      </c>
      <c r="E1286" s="61">
        <f>[5]Data!$I$1281</f>
        <v>15540647.402600002</v>
      </c>
      <c r="F1286" s="72"/>
      <c r="G1286" s="70">
        <f t="shared" si="599"/>
        <v>0.38651421664331442</v>
      </c>
      <c r="H1286" s="73">
        <v>8019</v>
      </c>
      <c r="I1286" s="74">
        <f>'[6]Marketshare 2018'!$JO$13</f>
        <v>2318183253.1699996</v>
      </c>
      <c r="J1286" s="75">
        <f t="shared" si="600"/>
        <v>-9.3688190693891338E-3</v>
      </c>
      <c r="K1286" s="74">
        <f>'[6]Marketshare 2018'!$JO$67</f>
        <v>9762709.3281000014</v>
      </c>
      <c r="L1286" s="76">
        <f t="shared" si="601"/>
        <v>4.6792913347841032E-2</v>
      </c>
      <c r="M1286" s="74">
        <v>382</v>
      </c>
      <c r="N1286" s="74">
        <f>'[6]Marketshare 2018'!$JO$24</f>
        <v>226409495</v>
      </c>
      <c r="O1286" s="77">
        <f t="shared" si="602"/>
        <v>1.0696460963073529E-2</v>
      </c>
      <c r="P1286" s="74">
        <f>'[6]Marketshare 2018'!$JO$77</f>
        <v>5683668.0750000002</v>
      </c>
      <c r="Q1286" s="76">
        <f t="shared" si="603"/>
        <v>0.27892764612190846</v>
      </c>
      <c r="R1286" s="71">
        <f>[5]Data!$W$1281</f>
        <v>1413218.09</v>
      </c>
      <c r="S1286" s="78">
        <f t="shared" si="604"/>
        <v>0.25773534940187459</v>
      </c>
      <c r="T1286" s="5">
        <v>5306</v>
      </c>
      <c r="U1286" s="79">
        <f>[5]Data!$X$1281</f>
        <v>446477.13</v>
      </c>
      <c r="V1286" s="61">
        <f>[5]Data!$Y$1281</f>
        <v>7249099.0399999917</v>
      </c>
      <c r="W1286" s="67">
        <v>2737</v>
      </c>
      <c r="X1286" s="74">
        <f>'[7]From Apr 2023'!$JO$10</f>
        <v>193677979.31999999</v>
      </c>
      <c r="Y1286" s="78">
        <f t="shared" si="608"/>
        <v>0.46245928174750284</v>
      </c>
      <c r="Z1286" s="74">
        <f>'[7]From Apr 2023'!$JO$18</f>
        <v>2299088.31</v>
      </c>
      <c r="AA1286" s="76">
        <f t="shared" si="606"/>
        <v>7.9137832054081356E-2</v>
      </c>
    </row>
    <row r="1287" spans="1:27" s="80" customFormat="1" ht="13" x14ac:dyDescent="0.3">
      <c r="A1287" s="69">
        <v>45109</v>
      </c>
      <c r="B1287" s="58">
        <f t="shared" si="597"/>
        <v>28062559.826920003</v>
      </c>
      <c r="C1287" s="70">
        <f t="shared" si="598"/>
        <v>0.18973701227523221</v>
      </c>
      <c r="D1287" s="71">
        <f>[5]Data!$AJ$1282</f>
        <v>17176110.960000001</v>
      </c>
      <c r="E1287" s="61">
        <f>[5]Data!$I$1282</f>
        <v>14212311.045419998</v>
      </c>
      <c r="F1287" s="72"/>
      <c r="G1287" s="70">
        <f t="shared" si="599"/>
        <v>-1.5342187970755261E-2</v>
      </c>
      <c r="H1287" s="73">
        <v>8019</v>
      </c>
      <c r="I1287" s="74">
        <f>'[6]Marketshare 2018'!$JP$13</f>
        <v>2434227719.6100001</v>
      </c>
      <c r="J1287" s="75">
        <f t="shared" si="600"/>
        <v>-1.7913105331830992E-2</v>
      </c>
      <c r="K1287" s="74">
        <f>'[6]Marketshare 2018'!$JP$67</f>
        <v>9322230.1219200008</v>
      </c>
      <c r="L1287" s="76">
        <f t="shared" si="601"/>
        <v>4.255162072700213E-2</v>
      </c>
      <c r="M1287" s="74">
        <v>382</v>
      </c>
      <c r="N1287" s="74">
        <f>'[6]Marketshare 2018'!$JP$24</f>
        <v>226231935</v>
      </c>
      <c r="O1287" s="77">
        <f t="shared" si="602"/>
        <v>-8.0132826008610158E-2</v>
      </c>
      <c r="P1287" s="74">
        <f>'[6]Marketshare 2018'!$JP$77</f>
        <v>4890080.9249999998</v>
      </c>
      <c r="Q1287" s="76">
        <f t="shared" si="603"/>
        <v>0.24017048035238703</v>
      </c>
      <c r="R1287" s="71">
        <f>[5]Data!$W$1282</f>
        <v>1406408.2899999996</v>
      </c>
      <c r="S1287" s="78">
        <f t="shared" si="604"/>
        <v>0.13654241865419703</v>
      </c>
      <c r="T1287" s="5">
        <v>5306</v>
      </c>
      <c r="U1287" s="79">
        <f>[5]Data!$X$1282</f>
        <v>551890.12</v>
      </c>
      <c r="V1287" s="61">
        <f>[5]Data!$Y$1282</f>
        <v>9191196.2000000011</v>
      </c>
      <c r="W1287" s="67">
        <v>2737</v>
      </c>
      <c r="X1287" s="74">
        <f>'[7]From Apr 2023'!$JP$10</f>
        <v>231254561.21000001</v>
      </c>
      <c r="Y1287" s="78">
        <f t="shared" si="608"/>
        <v>0.23460707899001032</v>
      </c>
      <c r="Z1287" s="74">
        <f>'[7]From Apr 2023'!$JP$18</f>
        <v>2700754.17</v>
      </c>
      <c r="AA1287" s="76">
        <f t="shared" si="606"/>
        <v>7.7858043991832063E-2</v>
      </c>
    </row>
    <row r="1288" spans="1:27" s="80" customFormat="1" ht="13" x14ac:dyDescent="0.3">
      <c r="A1288" s="69">
        <v>45116</v>
      </c>
      <c r="B1288" s="58">
        <f t="shared" si="597"/>
        <v>24022678.794099994</v>
      </c>
      <c r="C1288" s="70">
        <f t="shared" si="598"/>
        <v>-0.16160466175723109</v>
      </c>
      <c r="D1288" s="71">
        <f>[5]Data!$AJ$1283</f>
        <v>28137804.690000001</v>
      </c>
      <c r="E1288" s="61">
        <f>[5]Data!$I$1283</f>
        <v>15148880.786399998</v>
      </c>
      <c r="F1288" s="72"/>
      <c r="G1288" s="70">
        <f t="shared" si="599"/>
        <v>4.3883097789262804E-2</v>
      </c>
      <c r="H1288" s="73">
        <v>8019</v>
      </c>
      <c r="I1288" s="74">
        <f>'[6]Marketshare 2018'!$JQ$13</f>
        <v>2014220299.3700001</v>
      </c>
      <c r="J1288" s="75">
        <f t="shared" si="600"/>
        <v>-0.18766323931211171</v>
      </c>
      <c r="K1288" s="74">
        <f>'[6]Marketshare 2018'!$JQ$67</f>
        <v>8354094.7041000007</v>
      </c>
      <c r="L1288" s="76">
        <f t="shared" si="601"/>
        <v>4.6083973296780351E-2</v>
      </c>
      <c r="M1288" s="74">
        <v>382</v>
      </c>
      <c r="N1288" s="74">
        <f>'[6]Marketshare 2018'!$JQ$24</f>
        <v>231732330</v>
      </c>
      <c r="O1288" s="77">
        <f t="shared" si="602"/>
        <v>3.2716847578956765E-2</v>
      </c>
      <c r="P1288" s="74">
        <f>'[6]Marketshare 2018'!$JQ$77</f>
        <v>4258534.95</v>
      </c>
      <c r="Q1288" s="76">
        <f t="shared" si="603"/>
        <v>0.2041884056488795</v>
      </c>
      <c r="R1288" s="71">
        <f>[5]Data!$W$1283</f>
        <v>1454163.42</v>
      </c>
      <c r="S1288" s="78">
        <f t="shared" si="604"/>
        <v>4.9657058408121069E-2</v>
      </c>
      <c r="T1288" s="5">
        <v>5306</v>
      </c>
      <c r="U1288" s="79">
        <f>[5]Data!$X$1283</f>
        <v>377854.47</v>
      </c>
      <c r="V1288" s="61">
        <f>[5]Data!$Y$1283</f>
        <v>7021013.2799999928</v>
      </c>
      <c r="W1288" s="67">
        <v>2737</v>
      </c>
      <c r="X1288" s="74">
        <f>'[7]From Apr 2023'!$JQ$10</f>
        <v>218233528.46000001</v>
      </c>
      <c r="Y1288" s="78">
        <f t="shared" si="608"/>
        <v>2.1189046786246557E-2</v>
      </c>
      <c r="Z1288" s="74">
        <f>'[7]From Apr 2023'!$JQ$18</f>
        <v>2557017.9699999997</v>
      </c>
      <c r="AA1288" s="76">
        <f t="shared" si="606"/>
        <v>7.8112591529633665E-2</v>
      </c>
    </row>
    <row r="1289" spans="1:27" s="80" customFormat="1" ht="13" x14ac:dyDescent="0.3">
      <c r="A1289" s="69">
        <v>45123</v>
      </c>
      <c r="B1289" s="58">
        <f t="shared" si="597"/>
        <v>26708993.290780023</v>
      </c>
      <c r="C1289" s="70">
        <f t="shared" si="598"/>
        <v>0.15814030310293559</v>
      </c>
      <c r="D1289" s="71">
        <f>[5]Data!$AJ$1284</f>
        <v>25606261</v>
      </c>
      <c r="E1289" s="61">
        <f>[5]Data!$I$1284</f>
        <v>13302687.83478</v>
      </c>
      <c r="F1289" s="72"/>
      <c r="G1289" s="70">
        <f t="shared" si="599"/>
        <v>-6.2946913038757546E-2</v>
      </c>
      <c r="H1289" s="73">
        <v>8019</v>
      </c>
      <c r="I1289" s="74">
        <f>'[8]Marketshare 2018'!$JR$13</f>
        <v>2494881436.2200003</v>
      </c>
      <c r="J1289" s="75">
        <f t="shared" si="600"/>
        <v>3.582409016174104E-2</v>
      </c>
      <c r="K1289" s="74">
        <f>'[8]Marketshare 2018'!$JR$67</f>
        <v>9723879.9757800009</v>
      </c>
      <c r="L1289" s="76">
        <f t="shared" si="601"/>
        <v>4.3305909961675909E-2</v>
      </c>
      <c r="M1289" s="74">
        <v>382</v>
      </c>
      <c r="N1289" s="74">
        <f>'[8]Marketshare 2018'!$JR$24</f>
        <v>247903865</v>
      </c>
      <c r="O1289" s="77">
        <f t="shared" si="602"/>
        <v>0.21209039213612702</v>
      </c>
      <c r="P1289" s="74">
        <f>'[8]Marketshare 2018'!$JR$77</f>
        <v>3863833.875</v>
      </c>
      <c r="Q1289" s="76">
        <f t="shared" si="603"/>
        <v>0.17317796759643098</v>
      </c>
      <c r="R1289" s="71">
        <f>[5]Data!$W$1284</f>
        <v>1324358.77</v>
      </c>
      <c r="S1289" s="78">
        <f t="shared" si="604"/>
        <v>6.9660895437420045E-3</v>
      </c>
      <c r="T1289" s="5">
        <v>5306</v>
      </c>
      <c r="U1289" s="79">
        <f>[5]Data!$X$1284</f>
        <v>654341.97</v>
      </c>
      <c r="V1289" s="61">
        <f>[5]Data!$Y$1284</f>
        <v>8981924.2600000203</v>
      </c>
      <c r="W1289" s="67">
        <v>2737</v>
      </c>
      <c r="X1289" s="74">
        <f>'[7]From Apr 2023'!$JR$10</f>
        <v>191360524.74000001</v>
      </c>
      <c r="Y1289" s="78">
        <f t="shared" si="608"/>
        <v>-2.4412509062848753E-2</v>
      </c>
      <c r="Z1289" s="74">
        <f>'[7]From Apr 2023'!$JR$18</f>
        <v>2160654.44</v>
      </c>
      <c r="AA1289" s="76">
        <f t="shared" si="606"/>
        <v>7.5273429318321664E-2</v>
      </c>
    </row>
    <row r="1290" spans="1:27" s="80" customFormat="1" ht="13" x14ac:dyDescent="0.3">
      <c r="A1290" s="69">
        <v>45130</v>
      </c>
      <c r="B1290" s="58">
        <f t="shared" si="597"/>
        <v>24493488.509019993</v>
      </c>
      <c r="C1290" s="70">
        <f t="shared" si="598"/>
        <v>-5.1205202970657893E-2</v>
      </c>
      <c r="D1290" s="71">
        <f>[5]Data!$AJ$1285</f>
        <v>25567565.440000001</v>
      </c>
      <c r="E1290" s="61">
        <f>[5]Data!$I$1285</f>
        <v>12881128.73</v>
      </c>
      <c r="F1290" s="72"/>
      <c r="G1290" s="70">
        <f t="shared" si="599"/>
        <v>-0.11019820465378649</v>
      </c>
      <c r="H1290" s="73">
        <v>8019</v>
      </c>
      <c r="I1290" s="74">
        <f>'[8]Marketshare 2018'!$JS$13</f>
        <v>2337030494.52</v>
      </c>
      <c r="J1290" s="75">
        <f t="shared" si="600"/>
        <v>-8.9734425767694637E-3</v>
      </c>
      <c r="K1290" s="74">
        <f>'[8]Marketshare 2018'!$JS$67</f>
        <v>9186508.4740200024</v>
      </c>
      <c r="L1290" s="76">
        <f t="shared" si="601"/>
        <v>4.3676073811336619E-2</v>
      </c>
      <c r="M1290" s="74">
        <v>382</v>
      </c>
      <c r="N1290" s="74">
        <f>'[8]Marketshare 2018'!$JS$24</f>
        <v>248761070</v>
      </c>
      <c r="O1290" s="77">
        <f t="shared" si="602"/>
        <v>0.23760147040909652</v>
      </c>
      <c r="P1290" s="74">
        <f>'[8]Marketshare 2018'!$JS$77</f>
        <v>3679467.5249999999</v>
      </c>
      <c r="Q1290" s="76">
        <f t="shared" si="603"/>
        <v>0.16434634446619803</v>
      </c>
      <c r="R1290" s="71">
        <f>[5]Data!$W$1285</f>
        <v>1045475.25</v>
      </c>
      <c r="S1290" s="78">
        <f t="shared" si="604"/>
        <v>-0.14386987103574422</v>
      </c>
      <c r="T1290" s="5">
        <v>5306</v>
      </c>
      <c r="U1290" s="79">
        <f>[5]Data!$X$1285</f>
        <v>575845.44999999995</v>
      </c>
      <c r="V1290" s="61">
        <f>[5]Data!$Y$1285</f>
        <v>7889882.6399999941</v>
      </c>
      <c r="W1290" s="67">
        <v>2737</v>
      </c>
      <c r="X1290" s="74">
        <f>'[7]From Apr 2023'!$JS$10</f>
        <v>179456940.52000001</v>
      </c>
      <c r="Y1290" s="78">
        <f t="shared" si="608"/>
        <v>-5.6103042327027008E-4</v>
      </c>
      <c r="Z1290" s="74">
        <f>'[7]From Apr 2023'!$JS$18</f>
        <v>2116309.17</v>
      </c>
      <c r="AA1290" s="76">
        <f t="shared" si="606"/>
        <v>7.861901445058693E-2</v>
      </c>
    </row>
    <row r="1291" spans="1:27" s="80" customFormat="1" ht="13" x14ac:dyDescent="0.3">
      <c r="A1291" s="69">
        <v>45137</v>
      </c>
      <c r="B1291" s="58">
        <f t="shared" si="597"/>
        <v>29543564.24196</v>
      </c>
      <c r="C1291" s="70">
        <f t="shared" si="598"/>
        <v>0.30645832355052738</v>
      </c>
      <c r="D1291" s="71">
        <f>[5]Data!$AJ$1286</f>
        <v>13140407</v>
      </c>
      <c r="E1291" s="61">
        <f>[5]Data!$I$1286</f>
        <v>15197222.087160001</v>
      </c>
      <c r="F1291" s="72"/>
      <c r="G1291" s="70">
        <f t="shared" si="599"/>
        <v>0.13861833453889716</v>
      </c>
      <c r="H1291" s="73">
        <v>8019</v>
      </c>
      <c r="I1291" s="74">
        <f>'[8]Marketshare 2018'!$JT$13</f>
        <v>2511968037.5300002</v>
      </c>
      <c r="J1291" s="75">
        <f t="shared" si="600"/>
        <v>6.5225582166295704E-2</v>
      </c>
      <c r="K1291" s="74">
        <f>'[8]Marketshare 2018'!$JT$67</f>
        <v>10297960.941959998</v>
      </c>
      <c r="L1291" s="76">
        <f t="shared" si="601"/>
        <v>4.5550654520473154E-2</v>
      </c>
      <c r="M1291" s="74">
        <v>382</v>
      </c>
      <c r="N1291" s="74">
        <f>'[8]Marketshare 2018'!$JT$24</f>
        <v>253939770</v>
      </c>
      <c r="O1291" s="77">
        <f t="shared" si="602"/>
        <v>0.1075613636939059</v>
      </c>
      <c r="P1291" s="74">
        <f>'[8]Marketshare 2018'!$JT$77</f>
        <v>4899261.1499999994</v>
      </c>
      <c r="Q1291" s="76">
        <f t="shared" si="603"/>
        <v>0.21436671774570795</v>
      </c>
      <c r="R1291" s="71">
        <f>[5]Data!$W$1286</f>
        <v>1566388.6500000001</v>
      </c>
      <c r="S1291" s="78">
        <f t="shared" si="604"/>
        <v>0.37304211773225471</v>
      </c>
      <c r="T1291" s="5">
        <v>5306</v>
      </c>
      <c r="U1291" s="79">
        <f>[5]Data!$X$1286</f>
        <v>412966.48</v>
      </c>
      <c r="V1291" s="61">
        <f>[5]Data!$Y$1286</f>
        <v>9720015.0400000047</v>
      </c>
      <c r="W1291" s="67">
        <v>2737</v>
      </c>
      <c r="X1291" s="74">
        <f>'[7]From Apr 2023'!$JT$10</f>
        <v>226161025.19999999</v>
      </c>
      <c r="Y1291" s="78">
        <f t="shared" si="608"/>
        <v>0.21850091864986809</v>
      </c>
      <c r="Z1291" s="74">
        <f>'[7]From Apr 2023'!$JT$18</f>
        <v>2646971.98</v>
      </c>
      <c r="AA1291" s="76">
        <f t="shared" si="606"/>
        <v>7.8026175602367534E-2</v>
      </c>
    </row>
    <row r="1292" spans="1:27" s="80" customFormat="1" ht="13" x14ac:dyDescent="0.3">
      <c r="A1292" s="69">
        <v>45144</v>
      </c>
      <c r="B1292" s="58">
        <f t="shared" si="597"/>
        <v>26292514.367320012</v>
      </c>
      <c r="C1292" s="70">
        <f t="shared" si="598"/>
        <v>-2.8232308957293673E-2</v>
      </c>
      <c r="D1292" s="71">
        <f>[5]Data!$AJ$1287</f>
        <v>30348616.100000001</v>
      </c>
      <c r="E1292" s="61">
        <f>[5]Data!$I$1287</f>
        <v>15384352.115219999</v>
      </c>
      <c r="F1292" s="72"/>
      <c r="G1292" s="70">
        <f t="shared" si="599"/>
        <v>-9.4584929855517585E-2</v>
      </c>
      <c r="H1292" s="73">
        <v>8019</v>
      </c>
      <c r="I1292" s="74">
        <f>'[8]Marketshare 2018'!$JU$13</f>
        <v>2630396403.1099997</v>
      </c>
      <c r="J1292" s="75">
        <f t="shared" si="600"/>
        <v>1.3120506167658696E-3</v>
      </c>
      <c r="K1292" s="74">
        <f>'[8]Marketshare 2018'!$JU$67</f>
        <v>9832228.9423200004</v>
      </c>
      <c r="L1292" s="76">
        <f t="shared" si="601"/>
        <v>4.1532518870096499E-2</v>
      </c>
      <c r="M1292" s="74">
        <v>382</v>
      </c>
      <c r="N1292" s="74">
        <f>'[8]Marketshare 2018'!$JU$24</f>
        <v>264834415</v>
      </c>
      <c r="O1292" s="77">
        <f t="shared" si="602"/>
        <v>0.10398950929395223</v>
      </c>
      <c r="P1292" s="74">
        <f>'[8]Marketshare 2018'!$JU$77</f>
        <v>5552123.1749999998</v>
      </c>
      <c r="Q1292" s="76">
        <f t="shared" si="603"/>
        <v>0.2329389762278441</v>
      </c>
      <c r="R1292" s="71">
        <f>[5]Data!$W$1287</f>
        <v>1419580.5300000003</v>
      </c>
      <c r="S1292" s="78">
        <f t="shared" si="604"/>
        <v>-3.7366825271856974E-2</v>
      </c>
      <c r="T1292" s="5">
        <v>5306</v>
      </c>
      <c r="U1292" s="79">
        <f>[5]Data!$X$1287</f>
        <v>377559.51</v>
      </c>
      <c r="V1292" s="61">
        <f>[5]Data!$Y$1287</f>
        <v>6414842.7400000095</v>
      </c>
      <c r="W1292" s="67">
        <v>2737</v>
      </c>
      <c r="X1292" s="74">
        <f>'[7]From Apr 2023'!$JU$10</f>
        <v>229710284.66999999</v>
      </c>
      <c r="Y1292" s="78">
        <f t="shared" si="608"/>
        <v>-3.0808595394860028E-3</v>
      </c>
      <c r="Z1292" s="74">
        <f>'[7]From Apr 2023'!$JU$18</f>
        <v>2696179.47</v>
      </c>
      <c r="AA1292" s="76">
        <f t="shared" si="606"/>
        <v>7.8248694114075354E-2</v>
      </c>
    </row>
    <row r="1293" spans="1:27" s="80" customFormat="1" ht="13" x14ac:dyDescent="0.3">
      <c r="A1293" s="69">
        <v>45151</v>
      </c>
      <c r="B1293" s="58">
        <f t="shared" si="597"/>
        <v>26353901.122919984</v>
      </c>
      <c r="C1293" s="70">
        <f t="shared" si="598"/>
        <v>-1.6074026814513531E-2</v>
      </c>
      <c r="D1293" s="71">
        <f>[5]Data!$AJ$1288</f>
        <v>19297259.329999998</v>
      </c>
      <c r="E1293" s="61">
        <f>[5]Data!$I$1288</f>
        <v>14312347.972919999</v>
      </c>
      <c r="F1293" s="72"/>
      <c r="G1293" s="70">
        <f t="shared" si="599"/>
        <v>-6.4808210917050468E-2</v>
      </c>
      <c r="H1293" s="73">
        <v>8019</v>
      </c>
      <c r="I1293" s="74">
        <f>'[8]Marketshare 2018'!$JV$13</f>
        <v>2559189959.0799994</v>
      </c>
      <c r="J1293" s="75">
        <f t="shared" si="600"/>
        <v>4.2222063992347403E-2</v>
      </c>
      <c r="K1293" s="74">
        <f>'[8]Marketshare 2018'!$JV$67</f>
        <v>9656153.1979200002</v>
      </c>
      <c r="L1293" s="76">
        <f t="shared" si="601"/>
        <v>4.1923652719616712E-2</v>
      </c>
      <c r="M1293" s="74">
        <v>382</v>
      </c>
      <c r="N1293" s="74">
        <f>'[8]Marketshare 2018'!$JV$24</f>
        <v>234342405</v>
      </c>
      <c r="O1293" s="77">
        <f t="shared" si="602"/>
        <v>-6.4567324315579211E-2</v>
      </c>
      <c r="P1293" s="74">
        <f>'[8]Marketshare 2018'!$JV$77</f>
        <v>4656194.7749999994</v>
      </c>
      <c r="Q1293" s="76">
        <f t="shared" si="603"/>
        <v>0.22076882542875667</v>
      </c>
      <c r="R1293" s="71">
        <f>[5]Data!$W$1288</f>
        <v>1238078.03</v>
      </c>
      <c r="S1293" s="78">
        <f t="shared" si="604"/>
        <v>-0.17102600719884398</v>
      </c>
      <c r="T1293" s="5">
        <v>5306</v>
      </c>
      <c r="U1293" s="79">
        <f>[5]Data!$X$1288</f>
        <v>658579.84</v>
      </c>
      <c r="V1293" s="61">
        <f>[5]Data!$Y$1288</f>
        <v>7903645.1999999825</v>
      </c>
      <c r="W1293" s="67">
        <v>2737</v>
      </c>
      <c r="X1293" s="74">
        <f>'[7]From Apr 2023'!$JV$10</f>
        <v>191576776.00999999</v>
      </c>
      <c r="Y1293" s="78">
        <f t="shared" si="608"/>
        <v>-9.5061985229439205E-2</v>
      </c>
      <c r="Z1293" s="74">
        <f>'[7]From Apr 2023'!$JV$18</f>
        <v>2241250.08</v>
      </c>
      <c r="AA1293" s="76">
        <f t="shared" si="606"/>
        <v>7.7993102875998241E-2</v>
      </c>
    </row>
    <row r="1294" spans="1:27" s="80" customFormat="1" ht="13" x14ac:dyDescent="0.3">
      <c r="A1294" s="69">
        <v>45158</v>
      </c>
      <c r="B1294" s="58">
        <f t="shared" si="597"/>
        <v>22414504.71088003</v>
      </c>
      <c r="C1294" s="70">
        <f t="shared" si="598"/>
        <v>-2.9608471488480892E-2</v>
      </c>
      <c r="D1294" s="71">
        <f>[5]Data!$AJ$1289</f>
        <v>29331569</v>
      </c>
      <c r="E1294" s="61">
        <f>[5]Data!$I$1289</f>
        <v>13787650.079999998</v>
      </c>
      <c r="F1294" s="72"/>
      <c r="G1294" s="70">
        <f t="shared" si="599"/>
        <v>4.8167691035217119E-2</v>
      </c>
      <c r="H1294" s="73">
        <v>8019</v>
      </c>
      <c r="I1294" s="74">
        <f>'[8]Marketshare 2018'!$JW$13</f>
        <v>2294466556.9300003</v>
      </c>
      <c r="J1294" s="75">
        <f t="shared" si="600"/>
        <v>-0.16115913577530605</v>
      </c>
      <c r="K1294" s="74">
        <f>'[8]Marketshare 2018'!$JW$67</f>
        <v>9250133.5108800009</v>
      </c>
      <c r="L1294" s="76">
        <f t="shared" si="601"/>
        <v>4.4794403702060843E-2</v>
      </c>
      <c r="M1294" s="74">
        <v>382</v>
      </c>
      <c r="N1294" s="74">
        <f>'[8]Marketshare 2018'!$JW$24</f>
        <v>217632085</v>
      </c>
      <c r="O1294" s="77">
        <f t="shared" si="602"/>
        <v>6.9229555338301996E-2</v>
      </c>
      <c r="P1294" s="74">
        <f>'[8]Marketshare 2018'!$JW$77</f>
        <v>4528521.8999999994</v>
      </c>
      <c r="Q1294" s="76">
        <f t="shared" si="603"/>
        <v>0.23120170906785178</v>
      </c>
      <c r="R1294" s="71">
        <f>[5]Data!$W$1289</f>
        <v>1163759.5900000001</v>
      </c>
      <c r="S1294" s="78">
        <f t="shared" si="604"/>
        <v>2.7238451064421909E-3</v>
      </c>
      <c r="T1294" s="5">
        <v>5306</v>
      </c>
      <c r="U1294" s="79">
        <f>[5]Data!$X$1289</f>
        <v>447083.94</v>
      </c>
      <c r="V1294" s="61">
        <f>[5]Data!$Y$1289</f>
        <v>4997653.7500000298</v>
      </c>
      <c r="W1294" s="67">
        <v>2737</v>
      </c>
      <c r="X1294" s="74">
        <f>'[7]From Apr 2023'!$JW$10</f>
        <v>180547781.85999998</v>
      </c>
      <c r="Y1294" s="78">
        <f t="shared" si="608"/>
        <v>1.4760369553590058E-2</v>
      </c>
      <c r="Z1294" s="74">
        <f>'[7]From Apr 2023'!$JW$18</f>
        <v>2027352.0199999998</v>
      </c>
      <c r="AA1294" s="76">
        <f t="shared" si="606"/>
        <v>7.4859297600308572E-2</v>
      </c>
    </row>
    <row r="1295" spans="1:27" s="80" customFormat="1" ht="13" x14ac:dyDescent="0.3">
      <c r="A1295" s="69">
        <v>45165</v>
      </c>
      <c r="B1295" s="58">
        <f t="shared" si="597"/>
        <v>22164137.775160011</v>
      </c>
      <c r="C1295" s="70">
        <f t="shared" si="598"/>
        <v>2.37971287905685E-2</v>
      </c>
      <c r="D1295" s="71">
        <f>[5]Data!$AJ$1290</f>
        <v>24280134.550000001</v>
      </c>
      <c r="E1295" s="61">
        <f>[5]Data!$I$1290</f>
        <v>11731624.199999999</v>
      </c>
      <c r="F1295" s="72"/>
      <c r="G1295" s="70">
        <f t="shared" si="599"/>
        <v>-8.8827773912437902E-2</v>
      </c>
      <c r="H1295" s="73">
        <v>8019</v>
      </c>
      <c r="I1295" s="74">
        <f>'[8]Marketshare 2018'!$JX$13</f>
        <v>2437873257.6199999</v>
      </c>
      <c r="J1295" s="75">
        <f t="shared" si="600"/>
        <v>3.0104608445836067E-2</v>
      </c>
      <c r="K1295" s="74">
        <f>'[8]Marketshare 2018'!$JX$67</f>
        <v>8996298.2301599998</v>
      </c>
      <c r="L1295" s="76">
        <f t="shared" si="601"/>
        <v>4.1002488095540267E-2</v>
      </c>
      <c r="M1295" s="74">
        <v>382</v>
      </c>
      <c r="N1295" s="74">
        <f>'[8]Marketshare 2018'!$JX$24</f>
        <v>241431525</v>
      </c>
      <c r="O1295" s="77">
        <f t="shared" si="602"/>
        <v>9.2879207915413931E-2</v>
      </c>
      <c r="P1295" s="74">
        <f>'[8]Marketshare 2018'!$JX$77</f>
        <v>2683603.5749999997</v>
      </c>
      <c r="Q1295" s="76">
        <f t="shared" si="603"/>
        <v>0.12350424204129927</v>
      </c>
      <c r="R1295" s="71">
        <f>[5]Data!$W$1290</f>
        <v>1423353.38</v>
      </c>
      <c r="S1295" s="78">
        <f t="shared" si="604"/>
        <v>0.42237340739350793</v>
      </c>
      <c r="T1295" s="5">
        <v>5306</v>
      </c>
      <c r="U1295" s="79">
        <f>[5]Data!$X$1290</f>
        <v>548594.17000000004</v>
      </c>
      <c r="V1295" s="61">
        <f>[5]Data!$Y$1290</f>
        <v>6148171.8000000091</v>
      </c>
      <c r="W1295" s="67">
        <v>2737</v>
      </c>
      <c r="X1295" s="74">
        <f>'[7]From Apr 2023'!$JX$10</f>
        <v>200511903.09999999</v>
      </c>
      <c r="Y1295" s="78">
        <f t="shared" si="608"/>
        <v>0.13352783428079551</v>
      </c>
      <c r="Z1295" s="74">
        <f>'[7]From Apr 2023'!$JX$18</f>
        <v>2364116.6199999996</v>
      </c>
      <c r="AA1295" s="76">
        <f t="shared" si="606"/>
        <v>7.8602702497947943E-2</v>
      </c>
    </row>
    <row r="1296" spans="1:27" s="80" customFormat="1" ht="13" x14ac:dyDescent="0.3">
      <c r="A1296" s="69">
        <v>45172</v>
      </c>
      <c r="B1296" s="58">
        <f t="shared" ref="B1296:B1303" si="609">+K1296+P1296+R1296+U1296+V1296+Z1296</f>
        <v>25622124.599359989</v>
      </c>
      <c r="C1296" s="70">
        <f t="shared" ref="C1296:C1303" si="610">(B1296/B1243)-1</f>
        <v>-9.9967435692134177E-2</v>
      </c>
      <c r="D1296" s="71">
        <f>[5]Data!$AJ$1291</f>
        <v>17924862.120000001</v>
      </c>
      <c r="E1296" s="61">
        <f>[5]Data!$I$1291</f>
        <v>14945708.01</v>
      </c>
      <c r="F1296" s="72"/>
      <c r="G1296" s="70">
        <f t="shared" ref="G1296:G1303" si="611">(E1296/E1243)-1</f>
        <v>2.0860371151558699E-3</v>
      </c>
      <c r="H1296" s="73">
        <v>8019</v>
      </c>
      <c r="I1296" s="74">
        <f>'[8]Marketshare 2018'!$JY$13</f>
        <v>2299940766.8899999</v>
      </c>
      <c r="J1296" s="75">
        <f t="shared" ref="J1296:J1303" si="612">(I1296/I1243)-1</f>
        <v>-3.2134634619004121E-2</v>
      </c>
      <c r="K1296" s="74">
        <f>'[8]Marketshare 2018'!$JY$67</f>
        <v>9448472.5293600019</v>
      </c>
      <c r="L1296" s="76">
        <f t="shared" ref="L1296:L1303" si="613">(K1296/0.09)/I1296</f>
        <v>4.5645970372514853E-2</v>
      </c>
      <c r="M1296" s="74">
        <v>382</v>
      </c>
      <c r="N1296" s="74">
        <f>'[8]Marketshare 2018'!$JY$24</f>
        <v>248910150</v>
      </c>
      <c r="O1296" s="77">
        <f t="shared" ref="O1296:O1303" si="614">(N1296/N1243)-1</f>
        <v>3.5913045617061767E-2</v>
      </c>
      <c r="P1296" s="74">
        <f>'[8]Marketshare 2018'!$JY$77</f>
        <v>5486562</v>
      </c>
      <c r="Q1296" s="76">
        <f t="shared" ref="Q1296:Q1303" si="615">(P1296/0.09)/N1296</f>
        <v>0.24491488193631317</v>
      </c>
      <c r="R1296" s="71">
        <f>[5]Data!$W$1291</f>
        <v>1387857.33</v>
      </c>
      <c r="S1296" s="78">
        <f t="shared" ref="S1296:S1303" si="616">(R1296/R1243)-1</f>
        <v>1.7491561539868083E-2</v>
      </c>
      <c r="T1296" s="5">
        <v>5306</v>
      </c>
      <c r="U1296" s="79">
        <f>[5]Data!$X$1291</f>
        <v>658712.91</v>
      </c>
      <c r="V1296" s="61">
        <f>[5]Data!$Y$1291</f>
        <v>6077977.9099999834</v>
      </c>
      <c r="W1296" s="67">
        <v>2737</v>
      </c>
      <c r="X1296" s="74">
        <f>'[7]From Apr 2023'!$JY$10</f>
        <v>226850435.44999999</v>
      </c>
      <c r="Y1296" s="78">
        <f t="shared" si="608"/>
        <v>0.10328743398585027</v>
      </c>
      <c r="Z1296" s="74">
        <f>'[7]From Apr 2023'!$JY$18</f>
        <v>2562541.92</v>
      </c>
      <c r="AA1296" s="76">
        <f t="shared" ref="AA1296:AA1303" si="617">(Z1296/0.15)/X1296</f>
        <v>7.5307824585443175E-2</v>
      </c>
    </row>
    <row r="1297" spans="1:27" s="80" customFormat="1" ht="13" x14ac:dyDescent="0.3">
      <c r="A1297" s="69">
        <v>45179</v>
      </c>
      <c r="B1297" s="58">
        <f t="shared" si="609"/>
        <v>24833580.036460005</v>
      </c>
      <c r="C1297" s="70">
        <f t="shared" si="610"/>
        <v>-6.0288883573126228E-2</v>
      </c>
      <c r="D1297" s="71">
        <f>[5]Data!$AJ$1292</f>
        <v>22216693.509999998</v>
      </c>
      <c r="E1297" s="61">
        <f>[5]Data!$I$1292</f>
        <v>12533210.120000001</v>
      </c>
      <c r="F1297" s="72"/>
      <c r="G1297" s="70">
        <f t="shared" si="611"/>
        <v>-5.3742536450490208E-2</v>
      </c>
      <c r="H1297" s="73">
        <v>8019</v>
      </c>
      <c r="I1297" s="74">
        <f>'[8]Marketshare 2018'!$JZ$13</f>
        <v>2220461405.3599997</v>
      </c>
      <c r="J1297" s="75">
        <f t="shared" si="612"/>
        <v>-8.1703915143748196E-2</v>
      </c>
      <c r="K1297" s="74">
        <f>'[8]Marketshare 2018'!$JZ$67</f>
        <v>8715814.4514600001</v>
      </c>
      <c r="L1297" s="76">
        <f t="shared" si="613"/>
        <v>4.3613630284332329E-2</v>
      </c>
      <c r="M1297" s="74">
        <v>382</v>
      </c>
      <c r="N1297" s="74">
        <f>'[8]Marketshare 2018'!$JZ$24</f>
        <v>209190390</v>
      </c>
      <c r="O1297" s="77">
        <f t="shared" si="614"/>
        <v>-0.1009427641263122</v>
      </c>
      <c r="P1297" s="74">
        <f>'[8]Marketshare 2018'!$JZ$77</f>
        <v>3817395.6749999998</v>
      </c>
      <c r="Q1297" s="76">
        <f t="shared" si="615"/>
        <v>0.20276030605421214</v>
      </c>
      <c r="R1297" s="71">
        <f>[5]Data!$W$1292</f>
        <v>1254267.3999999999</v>
      </c>
      <c r="S1297" s="78">
        <f t="shared" si="616"/>
        <v>-0.12075224315924571</v>
      </c>
      <c r="T1297" s="5">
        <v>5306</v>
      </c>
      <c r="U1297" s="79">
        <f>[5]Data!$X$1292</f>
        <v>597326.15</v>
      </c>
      <c r="V1297" s="61">
        <f>[5]Data!$Y$1292</f>
        <v>8167537.5700000022</v>
      </c>
      <c r="W1297" s="67">
        <v>2737</v>
      </c>
      <c r="X1297" s="74">
        <f>'[7]From Apr 2023'!$JZ$10</f>
        <v>198085730.72000003</v>
      </c>
      <c r="Y1297" s="78">
        <f t="shared" si="608"/>
        <v>-0.1152396907887302</v>
      </c>
      <c r="Z1297" s="74">
        <f>'[7]From Apr 2023'!$JZ$18</f>
        <v>2281238.79</v>
      </c>
      <c r="AA1297" s="76">
        <f t="shared" si="617"/>
        <v>7.6776144070151722E-2</v>
      </c>
    </row>
    <row r="1298" spans="1:27" s="80" customFormat="1" ht="13" x14ac:dyDescent="0.3">
      <c r="A1298" s="69">
        <v>45186</v>
      </c>
      <c r="B1298" s="58">
        <f t="shared" si="609"/>
        <v>20132473.366719998</v>
      </c>
      <c r="C1298" s="70">
        <f t="shared" si="610"/>
        <v>-4.0644932099979436E-2</v>
      </c>
      <c r="D1298" s="71">
        <f>[5]Data!$AJ$1293</f>
        <v>16607652</v>
      </c>
      <c r="E1298" s="61">
        <f>[5]Data!$I$1293</f>
        <v>11102989.18</v>
      </c>
      <c r="F1298" s="72"/>
      <c r="G1298" s="70">
        <f t="shared" si="611"/>
        <v>-5.6566630722582278E-2</v>
      </c>
      <c r="H1298" s="73">
        <v>8019</v>
      </c>
      <c r="I1298" s="74">
        <f>'[8]Marketshare 2018'!$KA$13</f>
        <v>2147925552.2800002</v>
      </c>
      <c r="J1298" s="75">
        <f t="shared" si="612"/>
        <v>-4.3981511003012286E-2</v>
      </c>
      <c r="K1298" s="74">
        <f>'[8]Marketshare 2018'!$KA$67</f>
        <v>8438916.5917199999</v>
      </c>
      <c r="L1298" s="76">
        <f t="shared" si="613"/>
        <v>4.36540921115579E-2</v>
      </c>
      <c r="M1298" s="74">
        <v>382</v>
      </c>
      <c r="N1298" s="74">
        <f>'[8]Marketshare 2018'!$KA$24</f>
        <v>218086165</v>
      </c>
      <c r="O1298" s="77">
        <f t="shared" si="614"/>
        <v>-4.515746017400557E-2</v>
      </c>
      <c r="P1298" s="74">
        <f>'[8]Marketshare 2018'!$KA$77</f>
        <v>2705635.5749999997</v>
      </c>
      <c r="Q1298" s="76">
        <f t="shared" si="615"/>
        <v>0.1378474306244965</v>
      </c>
      <c r="R1298" s="71">
        <f>[5]Data!$W$1293</f>
        <v>991568.37000000011</v>
      </c>
      <c r="S1298" s="78">
        <f t="shared" si="616"/>
        <v>-0.21310791822400443</v>
      </c>
      <c r="T1298" s="5">
        <v>5306</v>
      </c>
      <c r="U1298" s="79">
        <f>[5]Data!$X$1293</f>
        <v>572499.87</v>
      </c>
      <c r="V1298" s="61">
        <f>[5]Data!$Y$1293</f>
        <v>5348160.5399999991</v>
      </c>
      <c r="W1298" s="67">
        <v>2737</v>
      </c>
      <c r="X1298" s="74">
        <f>'[7]From Apr 2023'!$KA$10</f>
        <v>178888105.03999996</v>
      </c>
      <c r="Y1298" s="78">
        <f t="shared" ref="Y1298:Y1303" si="618">(X1298/X1245)-1</f>
        <v>-5.7027774228264216E-2</v>
      </c>
      <c r="Z1298" s="74">
        <f>'[7]From Apr 2023'!$KA$18</f>
        <v>2075692.42</v>
      </c>
      <c r="AA1298" s="76">
        <f t="shared" si="617"/>
        <v>7.7355335971458009E-2</v>
      </c>
    </row>
    <row r="1299" spans="1:27" s="80" customFormat="1" ht="13" x14ac:dyDescent="0.3">
      <c r="A1299" s="69">
        <v>45193</v>
      </c>
      <c r="B1299" s="58">
        <f t="shared" si="609"/>
        <v>22596819.204319995</v>
      </c>
      <c r="C1299" s="70">
        <f t="shared" si="610"/>
        <v>-0.14742197932203815</v>
      </c>
      <c r="D1299" s="71">
        <f>[5]Data!$AJ$1294</f>
        <v>27601149.41</v>
      </c>
      <c r="E1299" s="61">
        <f>[5]Data!$I$1294</f>
        <v>13136124.639999999</v>
      </c>
      <c r="F1299" s="72"/>
      <c r="G1299" s="70">
        <f t="shared" si="611"/>
        <v>-0.13606955761045592</v>
      </c>
      <c r="H1299" s="73">
        <v>8019</v>
      </c>
      <c r="I1299" s="74">
        <f>'[8]Marketshare 2018'!$KB$13</f>
        <v>2427679995.6500001</v>
      </c>
      <c r="J1299" s="75">
        <f t="shared" si="612"/>
        <v>7.5536525673281396E-2</v>
      </c>
      <c r="K1299" s="74">
        <f>'[8]Marketshare 2018'!$KB$67</f>
        <v>8838835.0243200008</v>
      </c>
      <c r="L1299" s="76">
        <f t="shared" si="613"/>
        <v>4.0453963547079821E-2</v>
      </c>
      <c r="M1299" s="74">
        <v>382</v>
      </c>
      <c r="N1299" s="74">
        <f>'[8]Marketshare 2018'!$KB$24</f>
        <v>247304396</v>
      </c>
      <c r="O1299" s="77">
        <f t="shared" si="614"/>
        <v>-3.7990071923789115E-3</v>
      </c>
      <c r="P1299" s="74">
        <f>'[8]Marketshare 2018'!$KB$77</f>
        <v>4249650.6899999995</v>
      </c>
      <c r="Q1299" s="76">
        <f t="shared" si="615"/>
        <v>0.19093207303925155</v>
      </c>
      <c r="R1299" s="71">
        <f>[5]Data!$W$1294</f>
        <v>1236436.8899999997</v>
      </c>
      <c r="S1299" s="78">
        <f t="shared" si="616"/>
        <v>0.15893501174309899</v>
      </c>
      <c r="T1299" s="5">
        <v>5306</v>
      </c>
      <c r="U1299" s="79">
        <f>[5]Data!$X$1294</f>
        <v>611606.68999999994</v>
      </c>
      <c r="V1299" s="61">
        <f>[5]Data!$Y$1294</f>
        <v>5462267.0499999952</v>
      </c>
      <c r="W1299" s="67">
        <v>2737</v>
      </c>
      <c r="X1299" s="74">
        <f>'[7]From Apr 2023'!$KB$10</f>
        <v>159855148.22</v>
      </c>
      <c r="Y1299" s="78">
        <f t="shared" si="618"/>
        <v>-5.6949298095080869E-2</v>
      </c>
      <c r="Z1299" s="74">
        <f>'[7]From Apr 2023'!$KB$18</f>
        <v>2198022.86</v>
      </c>
      <c r="AA1299" s="76">
        <f t="shared" si="617"/>
        <v>9.1667274382471131E-2</v>
      </c>
    </row>
    <row r="1300" spans="1:27" s="80" customFormat="1" ht="13" x14ac:dyDescent="0.3">
      <c r="A1300" s="69">
        <v>45200</v>
      </c>
      <c r="B1300" s="58">
        <f t="shared" si="609"/>
        <v>28847182.198580008</v>
      </c>
      <c r="C1300" s="70">
        <f t="shared" si="610"/>
        <v>0.1353565479804526</v>
      </c>
      <c r="D1300" s="71">
        <f>[5]Data!$AJ$1295</f>
        <v>28528576.579999998</v>
      </c>
      <c r="E1300" s="61">
        <f>[5]Data!$I$1295</f>
        <v>15104929.66</v>
      </c>
      <c r="F1300" s="72"/>
      <c r="G1300" s="70">
        <f t="shared" si="611"/>
        <v>-1.8820480769615178E-2</v>
      </c>
      <c r="H1300" s="73">
        <v>8019</v>
      </c>
      <c r="I1300" s="74">
        <f>'[8]Marketshare 2018'!$KC$13</f>
        <v>2660836814.1500001</v>
      </c>
      <c r="J1300" s="75">
        <f t="shared" si="612"/>
        <v>0.15555930085107228</v>
      </c>
      <c r="K1300" s="74">
        <f>'[8]Marketshare 2018'!$KC$67</f>
        <v>11265844.20858</v>
      </c>
      <c r="L1300" s="76">
        <f t="shared" si="613"/>
        <v>4.7043864582874573E-2</v>
      </c>
      <c r="M1300" s="74">
        <v>382</v>
      </c>
      <c r="N1300" s="74">
        <f>'[8]Marketshare 2018'!$KC$24</f>
        <v>234006300</v>
      </c>
      <c r="O1300" s="77">
        <f t="shared" si="614"/>
        <v>-9.412799963549312E-2</v>
      </c>
      <c r="P1300" s="74">
        <f>'[8]Marketshare 2018'!$KC$77</f>
        <v>3839085.4499999997</v>
      </c>
      <c r="Q1300" s="76">
        <f t="shared" si="615"/>
        <v>0.18228784866048478</v>
      </c>
      <c r="R1300" s="71">
        <f>[5]Data!$W$1295</f>
        <v>1433026.21</v>
      </c>
      <c r="S1300" s="78">
        <f t="shared" si="616"/>
        <v>0.20201678286704627</v>
      </c>
      <c r="T1300" s="5">
        <v>5306</v>
      </c>
      <c r="U1300" s="79">
        <f>[5]Data!$X$1295</f>
        <v>530373.42000000004</v>
      </c>
      <c r="V1300" s="61">
        <f>[5]Data!$Y$1295</f>
        <v>9190559.2500000056</v>
      </c>
      <c r="W1300" s="67">
        <v>2737</v>
      </c>
      <c r="X1300" s="74">
        <f>'[7]From Apr 2023'!$KC$10</f>
        <v>221073915.21000004</v>
      </c>
      <c r="Y1300" s="78">
        <f t="shared" si="618"/>
        <v>0.2279528419025747</v>
      </c>
      <c r="Z1300" s="74">
        <f>'[7]From Apr 2023'!$KC$18</f>
        <v>2588293.66</v>
      </c>
      <c r="AA1300" s="76">
        <f t="shared" si="617"/>
        <v>7.805213496253377E-2</v>
      </c>
    </row>
    <row r="1301" spans="1:27" s="80" customFormat="1" ht="13" x14ac:dyDescent="0.3">
      <c r="A1301" s="69">
        <v>45207</v>
      </c>
      <c r="B1301" s="58">
        <f t="shared" si="609"/>
        <v>23741565.198779989</v>
      </c>
      <c r="C1301" s="70">
        <f t="shared" si="610"/>
        <v>-0.12278982037146269</v>
      </c>
      <c r="D1301" s="71">
        <f>[5]Data!$AJ$1296</f>
        <v>22981207.93</v>
      </c>
      <c r="E1301" s="61">
        <f>[5]Data!$I$1296</f>
        <v>13050299.300000001</v>
      </c>
      <c r="F1301" s="72"/>
      <c r="G1301" s="70">
        <f t="shared" si="611"/>
        <v>-0.19972026029147094</v>
      </c>
      <c r="H1301" s="73">
        <v>8019</v>
      </c>
      <c r="I1301" s="74">
        <f>'[8]Marketshare 2018'!$KD$13</f>
        <v>2323484333.9899998</v>
      </c>
      <c r="J1301" s="75">
        <f t="shared" si="612"/>
        <v>-7.9701967531819129E-2</v>
      </c>
      <c r="K1301" s="74">
        <f>'[8]Marketshare 2018'!$KD$67</f>
        <v>9445830.5737799983</v>
      </c>
      <c r="L1301" s="76">
        <f t="shared" si="613"/>
        <v>4.5170811572363155E-2</v>
      </c>
      <c r="M1301" s="74">
        <v>382</v>
      </c>
      <c r="N1301" s="74">
        <f>'[8]Marketshare 2018'!$KD$24</f>
        <v>226952404</v>
      </c>
      <c r="O1301" s="77">
        <f t="shared" si="614"/>
        <v>-0.3003679125642712</v>
      </c>
      <c r="P1301" s="74">
        <f>'[8]Marketshare 2018'!$KD$77</f>
        <v>3595275.1349999998</v>
      </c>
      <c r="Q1301" s="76">
        <f t="shared" si="615"/>
        <v>0.17601708902805893</v>
      </c>
      <c r="R1301" s="71">
        <f>[5]Data!$W$1296</f>
        <v>1247858.95</v>
      </c>
      <c r="S1301" s="78">
        <f t="shared" si="616"/>
        <v>-0.15105121671921506</v>
      </c>
      <c r="T1301" s="5">
        <v>5306</v>
      </c>
      <c r="U1301" s="79">
        <f>[5]Data!$X$1296</f>
        <v>566714.74</v>
      </c>
      <c r="V1301" s="61">
        <f>[5]Data!$Y$1296</f>
        <v>6436167.4899999909</v>
      </c>
      <c r="W1301" s="67">
        <v>2737</v>
      </c>
      <c r="X1301" s="74">
        <f>'[7]From Apr 2023'!$KD$10</f>
        <v>212260584.93999997</v>
      </c>
      <c r="Y1301" s="78">
        <f t="shared" si="618"/>
        <v>-7.592696596955717E-3</v>
      </c>
      <c r="Z1301" s="74">
        <f>'[7]From Apr 2023'!$KD$18</f>
        <v>2449718.31</v>
      </c>
      <c r="AA1301" s="76">
        <f t="shared" si="617"/>
        <v>7.6940593585080513E-2</v>
      </c>
    </row>
    <row r="1302" spans="1:27" s="80" customFormat="1" ht="13" x14ac:dyDescent="0.3">
      <c r="A1302" s="69">
        <v>45214</v>
      </c>
      <c r="B1302" s="58">
        <f t="shared" si="609"/>
        <v>24876586.747240007</v>
      </c>
      <c r="C1302" s="70">
        <f t="shared" si="610"/>
        <v>4.5468499185841837E-2</v>
      </c>
      <c r="D1302" s="71">
        <f>[5]Data!$AJ$1297</f>
        <v>27615430.690000001</v>
      </c>
      <c r="E1302" s="61">
        <f>[5]Data!$I$1297</f>
        <v>13863858.260000002</v>
      </c>
      <c r="F1302" s="72"/>
      <c r="G1302" s="70">
        <f t="shared" si="611"/>
        <v>2.1665043276698936E-2</v>
      </c>
      <c r="H1302" s="73">
        <v>8019</v>
      </c>
      <c r="I1302" s="74">
        <f>'[8]Marketshare 2018'!$KE$13</f>
        <v>2212040083.9200001</v>
      </c>
      <c r="J1302" s="75">
        <f t="shared" si="612"/>
        <v>-5.6817329090550484E-2</v>
      </c>
      <c r="K1302" s="74">
        <f>'[8]Marketshare 2018'!$KE$67</f>
        <v>8121881.4422399988</v>
      </c>
      <c r="L1302" s="76">
        <f t="shared" si="613"/>
        <v>4.0796334475132277E-2</v>
      </c>
      <c r="M1302" s="74">
        <v>382</v>
      </c>
      <c r="N1302" s="74">
        <f>'[8]Marketshare 2018'!$KE$24</f>
        <v>224355325</v>
      </c>
      <c r="O1302" s="77">
        <f t="shared" si="614"/>
        <v>4.6437206321231939E-2</v>
      </c>
      <c r="P1302" s="74">
        <f>'[8]Marketshare 2018'!$KE$77</f>
        <v>5741976.8250000002</v>
      </c>
      <c r="Q1302" s="76">
        <f t="shared" si="615"/>
        <v>0.28436919203945799</v>
      </c>
      <c r="R1302" s="71">
        <f>[5]Data!$W$1297</f>
        <v>1198465.43</v>
      </c>
      <c r="S1302" s="78">
        <f t="shared" si="616"/>
        <v>-7.2521715632496542E-2</v>
      </c>
      <c r="T1302" s="5">
        <v>5306</v>
      </c>
      <c r="U1302" s="79">
        <f>[5]Data!$X$1297</f>
        <v>788836.36</v>
      </c>
      <c r="V1302" s="61">
        <f>[5]Data!$Y$1297</f>
        <v>6882059.9600000093</v>
      </c>
      <c r="W1302" s="67">
        <v>2737</v>
      </c>
      <c r="X1302" s="74">
        <f>'[7]From Apr 2023'!$KE$10</f>
        <v>182843637.58000001</v>
      </c>
      <c r="Y1302" s="78">
        <f t="shared" si="618"/>
        <v>-7.71038369213084E-2</v>
      </c>
      <c r="Z1302" s="74">
        <f>'[7]From Apr 2023'!$KE$18</f>
        <v>2143366.73</v>
      </c>
      <c r="AA1302" s="76">
        <f t="shared" si="617"/>
        <v>7.8149350573280874E-2</v>
      </c>
    </row>
    <row r="1303" spans="1:27" s="80" customFormat="1" ht="13" x14ac:dyDescent="0.3">
      <c r="A1303" s="69">
        <v>45221</v>
      </c>
      <c r="B1303" s="58">
        <f t="shared" si="609"/>
        <v>16674767.906299982</v>
      </c>
      <c r="C1303" s="70">
        <f t="shared" si="610"/>
        <v>-0.20899297101612735</v>
      </c>
      <c r="D1303" s="71">
        <f>[5]Data!$AJ$1298</f>
        <v>25979213.73</v>
      </c>
      <c r="E1303" s="61">
        <f>[5]Data!$I$1298</f>
        <v>10316074.970000001</v>
      </c>
      <c r="F1303" s="72"/>
      <c r="G1303" s="70">
        <f t="shared" si="611"/>
        <v>-0.15937999395884117</v>
      </c>
      <c r="H1303" s="73">
        <v>8019</v>
      </c>
      <c r="I1303" s="74">
        <f>'[8]Marketshare 2018'!$KF$13</f>
        <v>2001788968.8999999</v>
      </c>
      <c r="J1303" s="75">
        <f t="shared" si="612"/>
        <v>-0.11553784816131263</v>
      </c>
      <c r="K1303" s="74">
        <f>'[8]Marketshare 2018'!$KF$67</f>
        <v>7588667.2563000005</v>
      </c>
      <c r="L1303" s="76">
        <f t="shared" si="613"/>
        <v>4.2121585431821894E-2</v>
      </c>
      <c r="M1303" s="74">
        <v>382</v>
      </c>
      <c r="N1303" s="74">
        <f>'[8]Marketshare 2018'!$KF$24</f>
        <v>222106105</v>
      </c>
      <c r="O1303" s="77">
        <f t="shared" si="614"/>
        <v>5.3637922939676175E-2</v>
      </c>
      <c r="P1303" s="74">
        <f>'[8]Marketshare 2018'!$KF$77</f>
        <v>2727407.6999999997</v>
      </c>
      <c r="Q1303" s="76">
        <f t="shared" si="615"/>
        <v>0.13644167952970043</v>
      </c>
      <c r="R1303" s="71">
        <f>[5]Data!$W$1298</f>
        <v>1036364.2999999998</v>
      </c>
      <c r="S1303" s="78">
        <f t="shared" si="616"/>
        <v>-0.13046809905698942</v>
      </c>
      <c r="T1303" s="5">
        <v>5306</v>
      </c>
      <c r="U1303" s="79">
        <f>[5]Data!$X$1298</f>
        <v>479655.09</v>
      </c>
      <c r="V1303" s="61">
        <f>[5]Data!$Y$1298</f>
        <v>2864807.2199999839</v>
      </c>
      <c r="W1303" s="67">
        <v>2737</v>
      </c>
      <c r="X1303" s="74">
        <f>'[7]From Apr 2023'!$KF$10</f>
        <v>171667675.56</v>
      </c>
      <c r="Y1303" s="78">
        <f t="shared" si="618"/>
        <v>0.14872213822554703</v>
      </c>
      <c r="Z1303" s="74">
        <f>'[7]From Apr 2023'!$KF$18</f>
        <v>1977866.3399999999</v>
      </c>
      <c r="AA1303" s="76">
        <f t="shared" si="617"/>
        <v>7.6809891885507631E-2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2023-11-21T09:54:11Z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