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"/>
    </mc:Choice>
  </mc:AlternateContent>
  <xr:revisionPtr revIDLastSave="121" documentId="13_ncr:1_{23556A03-A855-4C9A-B798-37EB01B7467F}" xr6:coauthVersionLast="47" xr6:coauthVersionMax="47" xr10:uidLastSave="{AD239002-691F-4BCF-AA42-646455EDDB33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7" i="1" l="1"/>
  <c r="V1315" i="1"/>
  <c r="V1316" i="1"/>
  <c r="U1317" i="1"/>
  <c r="U1316" i="1"/>
  <c r="U1315" i="1"/>
  <c r="R1317" i="1" l="1"/>
  <c r="R1316" i="1"/>
  <c r="Z1317" i="1"/>
  <c r="X1317" i="1"/>
  <c r="AA1317" i="1" s="1"/>
  <c r="P1317" i="1"/>
  <c r="N1317" i="1"/>
  <c r="K1317" i="1"/>
  <c r="I1317" i="1"/>
  <c r="Z1316" i="1"/>
  <c r="AA1316" i="1" s="1"/>
  <c r="X1316" i="1"/>
  <c r="P1316" i="1"/>
  <c r="N1316" i="1"/>
  <c r="K1316" i="1"/>
  <c r="I1316" i="1"/>
  <c r="Q1317" i="1"/>
  <c r="L1316" i="1"/>
  <c r="E1317" i="1"/>
  <c r="D1317" i="1"/>
  <c r="E1316" i="1"/>
  <c r="D1316" i="1"/>
  <c r="Z1315" i="1"/>
  <c r="X1315" i="1"/>
  <c r="Q1316" i="1" l="1"/>
  <c r="L1317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296" i="1"/>
  <c r="B1301" i="1"/>
  <c r="B1309" i="1"/>
  <c r="B1317" i="1"/>
  <c r="L1297" i="1"/>
  <c r="L1305" i="1"/>
  <c r="B1298" i="1"/>
  <c r="B1306" i="1"/>
  <c r="B1314" i="1"/>
  <c r="B1302" i="1"/>
  <c r="B1310" i="1"/>
  <c r="B1313" i="1"/>
  <c r="B1299" i="1"/>
  <c r="B1315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L865" i="1"/>
  <c r="Q870" i="1"/>
  <c r="Q872" i="1"/>
  <c r="Q884" i="1"/>
  <c r="Q886" i="1"/>
  <c r="Q890" i="1"/>
  <c r="L893" i="1"/>
  <c r="Q906" i="1"/>
  <c r="B1062" i="1"/>
  <c r="C1115" i="1" s="1"/>
  <c r="B1091" i="1"/>
  <c r="C1144" i="1" s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<sst xmlns="http://schemas.openxmlformats.org/spreadsheetml/2006/main" count="80" uniqueCount="39">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</sst>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2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7"/>
  <sheetViews>
    <sheetView tabSelected="1" topLeftCell="A7" zoomScaleNormal="100" zoomScaleSheetLayoutView="100" workbookViewId="0">
      <pane xSplit="1" ySplit="2" topLeftCell="O1312" activePane="bottomRight" state="frozen"/>
      <selection pane="topRight" activeCell="B7" sqref="B7"/>
      <selection pane="bottomLeft" activeCell="A9" sqref="A9"/>
      <selection pane="bottomRight" activeCell="X1317" sqref="X131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7" si="609">+K1296+P1296+R1296+U1296+V1296+Z1296</f>
        <v>25622124.599359989</v>
      </c>
      <c r="C1296" s="70">
        <f t="shared" ref="C1296:C1317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7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17" si="619">(I1316/I1263)-1</f>
        <v>-3.7020434790341339E-2</v>
      </c>
      <c r="K1316" s="74">
        <f>'[10]Marketshare 2018'!$KS$67</f>
        <v>8990695.7857799996</v>
      </c>
      <c r="L1316" s="76">
        <f t="shared" ref="L1316:L1317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17" si="621">(N1316/N1263)-1</f>
        <v>-1.1115412381351497E-2</v>
      </c>
      <c r="P1316" s="74">
        <f>'[10]Marketshare 2018'!$KS$77</f>
        <v>2813255.1</v>
      </c>
      <c r="Q1316" s="76">
        <f t="shared" ref="Q1316:Q1317" si="622">(P1316/0.09)/N1316</f>
        <v>0.14760479524021322</v>
      </c>
      <c r="R1316" s="71">
        <f>[9]Data!$W$1311</f>
        <v>1136595.3799999999</v>
      </c>
      <c r="S1316" s="78">
        <f t="shared" ref="S1316:S1317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17" si="624">(X1316/X1263)-1</f>
        <v>-7.4871241036262859E-3</v>
      </c>
      <c r="Z1316" s="74">
        <f>'[11]From Apr 2023'!$KS$18</f>
        <v>1906766.9899999998</v>
      </c>
      <c r="AA1316" s="76">
        <f t="shared" ref="AA1316:AA1317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2024-02-26T18:01:43Z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