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May 2024/"/>
    </mc:Choice>
  </mc:AlternateContent>
  <xr:revisionPtr revIDLastSave="87" documentId="13_ncr:1_{1FAF03AF-DF68-4C10-ACFD-98AF1A4E8471}" xr6:coauthVersionLast="47" xr6:coauthVersionMax="47" xr10:uidLastSave="{5E833620-9393-4E01-A215-D7CAE8BFF43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32" i="1" l="1"/>
  <c r="X1332" i="1"/>
  <c r="P1332" i="1"/>
  <c r="N1332" i="1"/>
  <c r="K1332" i="1"/>
  <c r="I1332" i="1"/>
  <c r="V1332" i="1"/>
  <c r="U1332" i="1"/>
  <c r="R1332" i="1"/>
  <c r="E1332" i="1"/>
  <c r="D1332" i="1"/>
  <c r="Q1332" i="1" l="1"/>
  <c r="AA1332" i="1" l="1"/>
  <c r="B1332" i="1"/>
  <c r="L1332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0" i="1"/>
  <c r="AA1323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9" i="1"/>
  <c r="B1326" i="1"/>
  <c r="B1331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Q1289" i="1"/>
  <c r="B1293" i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J1289" i="1"/>
  <c r="O1293" i="1"/>
  <c r="B1295" i="1"/>
  <c r="B1268" i="1"/>
  <c r="C1321" i="1" s="1"/>
  <c r="B1276" i="1"/>
  <c r="C1329" i="1" s="1"/>
  <c r="B1284" i="1"/>
  <c r="B1292" i="1"/>
  <c r="B1270" i="1"/>
  <c r="C1323" i="1" s="1"/>
  <c r="B1278" i="1"/>
  <c r="C1331" i="1" s="1"/>
  <c r="B1286" i="1"/>
  <c r="B1294" i="1"/>
  <c r="B1267" i="1"/>
  <c r="C1320" i="1" s="1"/>
  <c r="B1275" i="1"/>
  <c r="C1328" i="1" s="1"/>
  <c r="B1283" i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L1035" i="1" s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Y1066" i="1" s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O998" i="1" s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85" i="1"/>
  <c r="AA881" i="1"/>
  <c r="AA865" i="1"/>
  <c r="AA853" i="1"/>
  <c r="Y846" i="1"/>
  <c r="L934" i="1"/>
  <c r="Q955" i="1"/>
  <c r="AA961" i="1"/>
  <c r="L963" i="1"/>
  <c r="L966" i="1"/>
  <c r="Q1017" i="1"/>
  <c r="Q1018" i="1"/>
  <c r="Q1019" i="1"/>
  <c r="L1020" i="1"/>
  <c r="Q1027" i="1"/>
  <c r="AA1028" i="1"/>
  <c r="Q1039" i="1"/>
  <c r="Y1048" i="1"/>
  <c r="Q1048" i="1"/>
  <c r="Q1054" i="1"/>
  <c r="L1053" i="1"/>
  <c r="S929" i="1"/>
  <c r="J1050" i="1"/>
  <c r="L1060" i="1"/>
  <c r="J1017" i="1"/>
  <c r="J985" i="1"/>
  <c r="L993" i="1"/>
  <c r="G826" i="1"/>
  <c r="S1015" i="1"/>
  <c r="S1052" i="1"/>
  <c r="S1013" i="1"/>
  <c r="O990" i="1"/>
  <c r="Q990" i="1"/>
  <c r="J1041" i="1"/>
  <c r="Q1061" i="1"/>
  <c r="L1061" i="1"/>
  <c r="AA1063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106" i="1"/>
  <c r="G951" i="1"/>
  <c r="G850" i="1"/>
  <c r="S1091" i="1"/>
  <c r="L1108" i="1"/>
  <c r="Q915" i="1"/>
  <c r="AA877" i="1"/>
  <c r="Y879" i="1"/>
  <c r="S1088" i="1"/>
  <c r="Q1046" i="1"/>
  <c r="AA1049" i="1"/>
  <c r="O1108" i="1"/>
  <c r="Y925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O1109" i="1"/>
  <c r="J1027" i="1"/>
  <c r="O1098" i="1"/>
  <c r="Q1098" i="1"/>
  <c r="AA1060" i="1"/>
  <c r="AA1068" i="1"/>
  <c r="AA1111" i="1"/>
  <c r="Q1114" i="1"/>
  <c r="L1114" i="1"/>
  <c r="AA954" i="1" l="1"/>
  <c r="S1057" i="1"/>
  <c r="G925" i="1"/>
  <c r="Y930" i="1"/>
  <c r="G957" i="1"/>
  <c r="O966" i="1"/>
  <c r="S967" i="1"/>
  <c r="O974" i="1"/>
  <c r="L992" i="1"/>
  <c r="G1010" i="1"/>
  <c r="AA1012" i="1"/>
  <c r="G1113" i="1"/>
  <c r="B1062" i="1"/>
  <c r="C1115" i="1" s="1"/>
  <c r="B1091" i="1"/>
  <c r="C1144" i="1" s="1"/>
  <c r="J952" i="1"/>
  <c r="S947" i="1"/>
  <c r="S939" i="1"/>
  <c r="S931" i="1"/>
  <c r="S870" i="1"/>
  <c r="S915" i="1"/>
  <c r="G909" i="1"/>
  <c r="G954" i="1"/>
  <c r="G946" i="1"/>
  <c r="G885" i="1"/>
  <c r="G877" i="1"/>
  <c r="Y923" i="1"/>
  <c r="O963" i="1"/>
  <c r="O993" i="1"/>
  <c r="Y1093" i="1"/>
  <c r="S1110" i="1"/>
  <c r="Q1029" i="1"/>
  <c r="Q1037" i="1"/>
  <c r="J935" i="1"/>
  <c r="O970" i="1"/>
  <c r="Y992" i="1"/>
  <c r="S1014" i="1"/>
  <c r="J1054" i="1"/>
  <c r="G1076" i="1"/>
  <c r="G1080" i="1"/>
  <c r="G1088" i="1"/>
  <c r="G1096" i="1"/>
  <c r="J1093" i="1"/>
  <c r="S1112" i="1"/>
  <c r="O909" i="1"/>
  <c r="O944" i="1"/>
  <c r="O950" i="1"/>
  <c r="O952" i="1"/>
  <c r="J1011" i="1"/>
  <c r="J1112" i="1"/>
  <c r="G959" i="1"/>
  <c r="S994" i="1"/>
  <c r="G1097" i="1"/>
  <c r="J927" i="1"/>
  <c r="O948" i="1"/>
  <c r="S979" i="1"/>
  <c r="Y988" i="1"/>
  <c r="G1025" i="1"/>
  <c r="O1048" i="1"/>
  <c r="O890" i="1"/>
  <c r="L922" i="1"/>
  <c r="L865" i="1"/>
  <c r="Q1034" i="1"/>
  <c r="AA1108" i="1"/>
  <c r="O1062" i="1"/>
  <c r="G897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7" i="1" l="1"/>
  <c r="C1091" i="1"/>
  <c r="C1108" i="1"/>
  <c r="C991" i="1"/>
  <c r="C1029" i="1"/>
  <c r="C1044" i="1"/>
  <c r="C1073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<sst xmlns="http://schemas.openxmlformats.org/spreadsheetml/2006/main" count="80" uniqueCount="39">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</sst>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32"/>
  <sheetViews>
    <sheetView tabSelected="1" topLeftCell="A7" zoomScaleNormal="100" zoomScaleSheetLayoutView="100" workbookViewId="0">
      <pane xSplit="1" ySplit="2" topLeftCell="B1327" activePane="bottomRight" state="frozen"/>
      <selection pane="topRight" activeCell="B7" sqref="B7"/>
      <selection pane="bottomLeft" activeCell="A9" sqref="A9"/>
      <selection pane="bottomRight" activeCell="D1333" sqref="D1333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8019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382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2737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8019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382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2737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8019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382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2737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8019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382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2737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8019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382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2737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8019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382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2737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" si="629">+K1332+P1332+R1332+U1332+V1332+Z1332</f>
        <v>24752127.773419976</v>
      </c>
      <c r="C1332" s="70">
        <f t="shared" ref="C1332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" si="631">(E1332/E1279)-1</f>
        <v>7.7426347925297234E-2</v>
      </c>
      <c r="H1332" s="73">
        <v>8019</v>
      </c>
      <c r="I1332" s="74">
        <f>'[10]Marketshare 2018'!$LI$13</f>
        <v>2203095053.0900002</v>
      </c>
      <c r="J1332" s="75">
        <f t="shared" ref="J1332" si="632">(I1332/I1279)-1</f>
        <v>-4.9071604660922086E-2</v>
      </c>
      <c r="K1332" s="74">
        <f>'[10]Marketshare 2018'!$LI$67</f>
        <v>8968596.4834199995</v>
      </c>
      <c r="L1332" s="76">
        <f t="shared" ref="L1332" si="633">(K1332/0.09)/I1332</f>
        <v>4.5232307111866175E-2</v>
      </c>
      <c r="M1332" s="74">
        <v>382</v>
      </c>
      <c r="N1332" s="74">
        <f>'[10]Marketshare 2018'!$LI$24</f>
        <v>232341540</v>
      </c>
      <c r="O1332" s="77">
        <f t="shared" ref="O1332" si="634">(N1332/N1279)-1</f>
        <v>0.16258405586130831</v>
      </c>
      <c r="P1332" s="74">
        <f>'[10]Marketshare 2018'!$LI$77</f>
        <v>3785972.4</v>
      </c>
      <c r="Q1332" s="76">
        <f t="shared" ref="Q1332" si="635">(P1332/0.09)/N1332</f>
        <v>0.18105397769163448</v>
      </c>
      <c r="R1332" s="71">
        <f>[9]Data!$W$1327</f>
        <v>1199634.99</v>
      </c>
      <c r="S1332" s="78">
        <f t="shared" ref="S1332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2737</v>
      </c>
      <c r="X1332" s="74">
        <f>'[11]From Apr 2023'!$LI$10</f>
        <v>185659144.39999998</v>
      </c>
      <c r="Y1332" s="78">
        <f t="shared" ref="Y1332" si="637">(X1332/X1279)-1</f>
        <v>-0.11769910348636825</v>
      </c>
      <c r="Z1332" s="74">
        <f>'[11]From Apr 2023'!$LI$18</f>
        <v>2243623.06</v>
      </c>
      <c r="AA1332" s="76">
        <f t="shared" ref="AA1332" si="638">(Z1332/0.15)/X1332</f>
        <v>8.0564235685805896E-2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2024-05-28T13:53:16Z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