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May 2024/"/>
    </mc:Choice>
  </mc:AlternateContent>
  <xr:revisionPtr revIDLastSave="87" documentId="13_ncr:1_{1FAF03AF-DF68-4C10-ACFD-98AF1A4E8471}" xr6:coauthVersionLast="47" xr6:coauthVersionMax="47" xr10:uidLastSave="{B3F584DB-921C-47FA-B1C9-85E91BF35FF3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34" i="1" l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2" i="1" l="1"/>
  <c r="Q1333" i="1" l="1"/>
  <c r="AA1334" i="1"/>
  <c r="B1334" i="1"/>
  <c r="L1334" i="1"/>
  <c r="Q1334" i="1"/>
  <c r="B1333" i="1"/>
  <c r="AA1333" i="1"/>
  <c r="AA1332" i="1"/>
  <c r="B1332" i="1"/>
  <c r="L1332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0" i="1"/>
  <c r="AA1323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B1329" i="1"/>
  <c r="B1326" i="1"/>
  <c r="B1331" i="1"/>
  <c r="B1328" i="1"/>
  <c r="B1330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Q1289" i="1"/>
  <c r="B1293" i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J1289" i="1"/>
  <c r="O1293" i="1"/>
  <c r="B1295" i="1"/>
  <c r="B1268" i="1"/>
  <c r="C1321" i="1" s="1"/>
  <c r="B1276" i="1"/>
  <c r="C1329" i="1" s="1"/>
  <c r="B1284" i="1"/>
  <c r="B1292" i="1"/>
  <c r="B1270" i="1"/>
  <c r="C1323" i="1" s="1"/>
  <c r="B1278" i="1"/>
  <c r="C1331" i="1" s="1"/>
  <c r="B1286" i="1"/>
  <c r="B1294" i="1"/>
  <c r="B1267" i="1"/>
  <c r="C1320" i="1" s="1"/>
  <c r="B1275" i="1"/>
  <c r="C1328" i="1" s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G1044" i="1" l="1"/>
  <c r="Q1034" i="1"/>
  <c r="J952" i="1"/>
  <c r="G940" i="1"/>
  <c r="O890" i="1"/>
  <c r="L865" i="1"/>
  <c r="Y899" i="1"/>
  <c r="Y895" i="1"/>
  <c r="B1091" i="1"/>
  <c r="C1144" i="1" s="1"/>
  <c r="O1062" i="1"/>
  <c r="G897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3" i="1" l="1"/>
  <c r="C1053" i="1"/>
  <c r="C1060" i="1"/>
  <c r="C898" i="1"/>
  <c r="C1108" i="1"/>
  <c r="C991" i="1"/>
  <c r="C1029" i="1"/>
  <c r="C1044" i="1"/>
  <c r="C1059" i="1"/>
  <c r="C1091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<sst xmlns="http://schemas.openxmlformats.org/spreadsheetml/2006/main" count="80" uniqueCount="39">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</sst>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34"/>
  <sheetViews>
    <sheetView tabSelected="1" topLeftCell="A7" zoomScaleNormal="100" zoomScaleSheetLayoutView="100" workbookViewId="0">
      <pane xSplit="1" ySplit="2" topLeftCell="K1329" activePane="bottomRight" state="frozen"/>
      <selection pane="topRight" activeCell="B7" sqref="B7"/>
      <selection pane="bottomLeft" activeCell="A9" sqref="A9"/>
      <selection pane="bottomRight" activeCell="V1334" sqref="V133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8019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382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2737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8019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382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2737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8019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382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2737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8019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382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2737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4" si="629">+K1332+P1332+R1332+U1332+V1332+Z1332</f>
        <v>24752127.773419976</v>
      </c>
      <c r="C1332" s="70">
        <f t="shared" ref="C1332:C1334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4" si="631">(E1332/E1279)-1</f>
        <v>7.7426347925297234E-2</v>
      </c>
      <c r="H1332" s="73">
        <v>8019</v>
      </c>
      <c r="I1332" s="74">
        <f>'[10]Marketshare 2018'!$LI$13</f>
        <v>2203095053.0900002</v>
      </c>
      <c r="J1332" s="75">
        <f t="shared" ref="J1332:J1334" si="632">(I1332/I1279)-1</f>
        <v>-4.9071604660922086E-2</v>
      </c>
      <c r="K1332" s="74">
        <f>'[10]Marketshare 2018'!$LI$67</f>
        <v>8968596.4834199995</v>
      </c>
      <c r="L1332" s="76">
        <f t="shared" ref="L1332:L1334" si="633">(K1332/0.09)/I1332</f>
        <v>4.5232307111866175E-2</v>
      </c>
      <c r="M1332" s="74">
        <v>382</v>
      </c>
      <c r="N1332" s="74">
        <f>'[10]Marketshare 2018'!$LI$24</f>
        <v>232341540</v>
      </c>
      <c r="O1332" s="77">
        <f t="shared" ref="O1332:O1334" si="634">(N1332/N1279)-1</f>
        <v>0.16258405586130831</v>
      </c>
      <c r="P1332" s="74">
        <f>'[10]Marketshare 2018'!$LI$77</f>
        <v>3785972.4</v>
      </c>
      <c r="Q1332" s="76">
        <f t="shared" ref="Q1332:Q1334" si="635">(P1332/0.09)/N1332</f>
        <v>0.18105397769163448</v>
      </c>
      <c r="R1332" s="71">
        <f>[9]Data!$W$1327</f>
        <v>1199634.99</v>
      </c>
      <c r="S1332" s="78">
        <f t="shared" ref="S1332:S1334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2737</v>
      </c>
      <c r="X1332" s="74">
        <f>'[11]From Apr 2023'!$LI$10</f>
        <v>185659144.39999998</v>
      </c>
      <c r="Y1332" s="78">
        <f t="shared" ref="Y1332:Y1334" si="637">(X1332/X1279)-1</f>
        <v>-0.11769910348636825</v>
      </c>
      <c r="Z1332" s="74">
        <f>'[11]From Apr 2023'!$LI$18</f>
        <v>2243623.06</v>
      </c>
      <c r="AA1332" s="76">
        <f t="shared" ref="AA1332:AA1334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8019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382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2737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8019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382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2737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2024-06-06T10:44:01Z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