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4/Jul 2024/"/>
    </mc:Choice>
  </mc:AlternateContent>
  <xr:revisionPtr revIDLastSave="130" documentId="13_ncr:1_{1FAF03AF-DF68-4C10-ACFD-98AF1A4E8471}" xr6:coauthVersionLast="47" xr6:coauthVersionMax="47" xr10:uidLastSave="{6001EBFE-74B4-4534-9902-B75A689DA8A1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43" i="1" l="1"/>
  <c r="X1343" i="1"/>
  <c r="P1343" i="1"/>
  <c r="N1343" i="1"/>
  <c r="K1343" i="1"/>
  <c r="I1343" i="1"/>
  <c r="Z1342" i="1"/>
  <c r="X1342" i="1"/>
  <c r="P1342" i="1"/>
  <c r="N1342" i="1"/>
  <c r="K1342" i="1"/>
  <c r="I1342" i="1"/>
  <c r="Z1341" i="1"/>
  <c r="X1341" i="1"/>
  <c r="P1341" i="1"/>
  <c r="N1341" i="1"/>
  <c r="K1341" i="1"/>
  <c r="I1341" i="1"/>
  <c r="Z1340" i="1"/>
  <c r="X1340" i="1"/>
  <c r="P1340" i="1"/>
  <c r="N1340" i="1"/>
  <c r="K1340" i="1"/>
  <c r="I1340" i="1"/>
  <c r="Z1339" i="1"/>
  <c r="X1339" i="1"/>
  <c r="P1339" i="1"/>
  <c r="N1339" i="1"/>
  <c r="K1339" i="1"/>
  <c r="I1339" i="1"/>
  <c r="Z1338" i="1"/>
  <c r="X1338" i="1"/>
  <c r="P1338" i="1"/>
  <c r="N1338" i="1"/>
  <c r="K1338" i="1"/>
  <c r="I1338" i="1"/>
  <c r="Z1337" i="1"/>
  <c r="X1337" i="1"/>
  <c r="P1337" i="1"/>
  <c r="N1337" i="1"/>
  <c r="K1337" i="1"/>
  <c r="I1337" i="1"/>
  <c r="Z1336" i="1"/>
  <c r="X1336" i="1"/>
  <c r="P1336" i="1"/>
  <c r="N1336" i="1"/>
  <c r="K1336" i="1"/>
  <c r="I1336" i="1"/>
  <c r="Z1335" i="1"/>
  <c r="X1335" i="1"/>
  <c r="P1335" i="1"/>
  <c r="N1335" i="1"/>
  <c r="K1335" i="1"/>
  <c r="I1335" i="1"/>
  <c r="Z1334" i="1"/>
  <c r="X1334" i="1"/>
  <c r="P1334" i="1"/>
  <c r="N1334" i="1"/>
  <c r="K1334" i="1"/>
  <c r="I1334" i="1"/>
  <c r="Z1333" i="1"/>
  <c r="X1333" i="1"/>
  <c r="P1333" i="1"/>
  <c r="N1333" i="1"/>
  <c r="K1333" i="1"/>
  <c r="I1333" i="1"/>
  <c r="Z1332" i="1"/>
  <c r="X1332" i="1"/>
  <c r="P1332" i="1"/>
  <c r="N1332" i="1"/>
  <c r="K1332" i="1"/>
  <c r="I1332" i="1"/>
  <c r="V1343" i="1"/>
  <c r="U1343" i="1"/>
  <c r="R1343" i="1"/>
  <c r="E1343" i="1"/>
  <c r="D1343" i="1"/>
  <c r="V1342" i="1"/>
  <c r="U1342" i="1"/>
  <c r="R1342" i="1"/>
  <c r="E1342" i="1"/>
  <c r="D1342" i="1"/>
  <c r="V1341" i="1"/>
  <c r="U1341" i="1"/>
  <c r="R1341" i="1"/>
  <c r="E1341" i="1"/>
  <c r="D1341" i="1"/>
  <c r="V1340" i="1"/>
  <c r="U1340" i="1"/>
  <c r="R1340" i="1"/>
  <c r="E1340" i="1"/>
  <c r="D1340" i="1"/>
  <c r="V1339" i="1"/>
  <c r="U1339" i="1"/>
  <c r="R1339" i="1"/>
  <c r="E1339" i="1"/>
  <c r="D1339" i="1"/>
  <c r="V1338" i="1"/>
  <c r="U1338" i="1"/>
  <c r="R1338" i="1"/>
  <c r="E1338" i="1"/>
  <c r="D1338" i="1"/>
  <c r="V1337" i="1"/>
  <c r="U1337" i="1"/>
  <c r="R1337" i="1"/>
  <c r="E1337" i="1"/>
  <c r="D1337" i="1"/>
  <c r="V1336" i="1"/>
  <c r="U1336" i="1"/>
  <c r="R1336" i="1"/>
  <c r="E1336" i="1"/>
  <c r="D1336" i="1"/>
  <c r="V1335" i="1"/>
  <c r="U1335" i="1"/>
  <c r="R1335" i="1"/>
  <c r="E1335" i="1"/>
  <c r="D1335" i="1"/>
  <c r="V1334" i="1"/>
  <c r="U1334" i="1"/>
  <c r="R1334" i="1"/>
  <c r="E1334" i="1"/>
  <c r="D1334" i="1"/>
  <c r="V1333" i="1"/>
  <c r="U1333" i="1"/>
  <c r="R1333" i="1"/>
  <c r="E1333" i="1"/>
  <c r="D1333" i="1"/>
  <c r="V1332" i="1"/>
  <c r="U1332" i="1"/>
  <c r="R1332" i="1"/>
  <c r="E1332" i="1"/>
  <c r="D1332" i="1"/>
  <c r="Q1337" i="1" l="1"/>
  <c r="Q1339" i="1"/>
  <c r="Q1332" i="1"/>
  <c r="AA1335" i="1"/>
  <c r="AA1336" i="1"/>
  <c r="L1335" i="1" l="1"/>
  <c r="Q1333" i="1"/>
  <c r="Q1340" i="1"/>
  <c r="AA1339" i="1"/>
  <c r="AA1334" i="1"/>
  <c r="AA1337" i="1"/>
  <c r="L1336" i="1"/>
  <c r="L1340" i="1"/>
  <c r="Q1343" i="1"/>
  <c r="L1341" i="1"/>
  <c r="B1338" i="1"/>
  <c r="B1334" i="1"/>
  <c r="L1343" i="1"/>
  <c r="AA1338" i="1"/>
  <c r="B1342" i="1"/>
  <c r="Q1336" i="1"/>
  <c r="L1334" i="1"/>
  <c r="AA1342" i="1"/>
  <c r="Q1341" i="1"/>
  <c r="B1337" i="1"/>
  <c r="Q1335" i="1"/>
  <c r="Q1334" i="1"/>
  <c r="AA1343" i="1"/>
  <c r="B1336" i="1"/>
  <c r="AA1340" i="1"/>
  <c r="B1333" i="1"/>
  <c r="B1343" i="1"/>
  <c r="AA1333" i="1"/>
  <c r="AA1341" i="1"/>
  <c r="B1340" i="1"/>
  <c r="Q1338" i="1"/>
  <c r="AA1332" i="1"/>
  <c r="Q1342" i="1"/>
  <c r="B1332" i="1"/>
  <c r="B1339" i="1"/>
  <c r="L1338" i="1"/>
  <c r="B1341" i="1"/>
  <c r="L1339" i="1"/>
  <c r="L1342" i="1"/>
  <c r="L1337" i="1"/>
  <c r="L1332" i="1"/>
  <c r="B1335" i="1"/>
  <c r="L1333" i="1"/>
  <c r="V1331" i="1" l="1"/>
  <c r="V1330" i="1"/>
  <c r="V1329" i="1"/>
  <c r="V1328" i="1"/>
  <c r="V1327" i="1"/>
  <c r="V1326" i="1"/>
  <c r="V1325" i="1"/>
  <c r="V1324" i="1"/>
  <c r="V1323" i="1"/>
  <c r="V1322" i="1"/>
  <c r="V1321" i="1"/>
  <c r="V1320" i="1"/>
  <c r="V1319" i="1"/>
  <c r="V1318" i="1"/>
  <c r="V1317" i="1"/>
  <c r="V1315" i="1"/>
  <c r="V1316" i="1"/>
  <c r="U1331" i="1"/>
  <c r="U1330" i="1"/>
  <c r="U1329" i="1"/>
  <c r="U1328" i="1"/>
  <c r="U1327" i="1"/>
  <c r="U1326" i="1"/>
  <c r="U1325" i="1"/>
  <c r="U1324" i="1"/>
  <c r="U1323" i="1"/>
  <c r="U1322" i="1"/>
  <c r="U1321" i="1"/>
  <c r="U1320" i="1"/>
  <c r="U1319" i="1"/>
  <c r="U1318" i="1"/>
  <c r="U1317" i="1"/>
  <c r="U1316" i="1"/>
  <c r="U1315" i="1"/>
  <c r="R1331" i="1" l="1"/>
  <c r="R1330" i="1"/>
  <c r="R1329" i="1"/>
  <c r="R1328" i="1"/>
  <c r="R1327" i="1"/>
  <c r="R1326" i="1"/>
  <c r="R1324" i="1"/>
  <c r="R1325" i="1"/>
  <c r="R1323" i="1"/>
  <c r="R1322" i="1"/>
  <c r="R1321" i="1"/>
  <c r="R1320" i="1"/>
  <c r="R1319" i="1"/>
  <c r="R1318" i="1"/>
  <c r="R1317" i="1"/>
  <c r="R1316" i="1"/>
  <c r="Z1331" i="1"/>
  <c r="X1331" i="1"/>
  <c r="P1331" i="1"/>
  <c r="N1331" i="1"/>
  <c r="K1331" i="1"/>
  <c r="I1331" i="1"/>
  <c r="Z1330" i="1"/>
  <c r="X1330" i="1"/>
  <c r="P1330" i="1"/>
  <c r="N1330" i="1"/>
  <c r="K1330" i="1"/>
  <c r="I1330" i="1"/>
  <c r="Z1329" i="1"/>
  <c r="X1329" i="1"/>
  <c r="P1329" i="1"/>
  <c r="N1329" i="1"/>
  <c r="K1329" i="1"/>
  <c r="I1329" i="1"/>
  <c r="Z1328" i="1"/>
  <c r="X1328" i="1"/>
  <c r="P1328" i="1"/>
  <c r="N1328" i="1"/>
  <c r="K1328" i="1"/>
  <c r="I1328" i="1"/>
  <c r="Z1327" i="1"/>
  <c r="X1327" i="1"/>
  <c r="P1327" i="1"/>
  <c r="N1327" i="1"/>
  <c r="K1327" i="1"/>
  <c r="I1327" i="1"/>
  <c r="Z1326" i="1"/>
  <c r="X1326" i="1"/>
  <c r="P1326" i="1"/>
  <c r="N1326" i="1"/>
  <c r="K1326" i="1"/>
  <c r="I1326" i="1"/>
  <c r="Z1325" i="1"/>
  <c r="X1325" i="1"/>
  <c r="P1325" i="1"/>
  <c r="N1325" i="1"/>
  <c r="K1325" i="1"/>
  <c r="I1325" i="1"/>
  <c r="Z1324" i="1"/>
  <c r="X1324" i="1"/>
  <c r="P1324" i="1"/>
  <c r="N1324" i="1"/>
  <c r="K1324" i="1"/>
  <c r="I1324" i="1"/>
  <c r="Z1323" i="1"/>
  <c r="X1323" i="1"/>
  <c r="P1323" i="1"/>
  <c r="N1323" i="1"/>
  <c r="K1323" i="1"/>
  <c r="I1323" i="1"/>
  <c r="Z1322" i="1"/>
  <c r="X1322" i="1"/>
  <c r="P1322" i="1"/>
  <c r="N1322" i="1"/>
  <c r="K1322" i="1"/>
  <c r="I1322" i="1"/>
  <c r="Z1321" i="1"/>
  <c r="X1321" i="1"/>
  <c r="P1321" i="1"/>
  <c r="N1321" i="1"/>
  <c r="K1321" i="1"/>
  <c r="I1321" i="1"/>
  <c r="Z1320" i="1"/>
  <c r="X1320" i="1"/>
  <c r="P1320" i="1"/>
  <c r="N1320" i="1"/>
  <c r="K1320" i="1"/>
  <c r="I1320" i="1"/>
  <c r="Z1319" i="1"/>
  <c r="X1319" i="1"/>
  <c r="P1319" i="1"/>
  <c r="N1319" i="1"/>
  <c r="K1319" i="1"/>
  <c r="I1319" i="1"/>
  <c r="Z1318" i="1"/>
  <c r="X1318" i="1"/>
  <c r="P1318" i="1"/>
  <c r="N1318" i="1"/>
  <c r="K1318" i="1"/>
  <c r="I1318" i="1"/>
  <c r="Z1317" i="1"/>
  <c r="X1317" i="1"/>
  <c r="P1317" i="1"/>
  <c r="N1317" i="1"/>
  <c r="K1317" i="1"/>
  <c r="I1317" i="1"/>
  <c r="Z1316" i="1"/>
  <c r="X1316" i="1"/>
  <c r="P1316" i="1"/>
  <c r="N1316" i="1"/>
  <c r="K1316" i="1"/>
  <c r="I1316" i="1"/>
  <c r="E1331" i="1"/>
  <c r="D1331" i="1"/>
  <c r="E1330" i="1"/>
  <c r="D1330" i="1"/>
  <c r="E1329" i="1"/>
  <c r="D1329" i="1"/>
  <c r="E1328" i="1"/>
  <c r="D1328" i="1"/>
  <c r="E1327" i="1"/>
  <c r="D1327" i="1"/>
  <c r="E1326" i="1"/>
  <c r="D1326" i="1"/>
  <c r="E1325" i="1"/>
  <c r="D1325" i="1"/>
  <c r="E1324" i="1"/>
  <c r="D1324" i="1"/>
  <c r="E1323" i="1"/>
  <c r="D1323" i="1"/>
  <c r="E1322" i="1"/>
  <c r="D1322" i="1"/>
  <c r="E1321" i="1"/>
  <c r="D1321" i="1"/>
  <c r="E1320" i="1"/>
  <c r="D1320" i="1"/>
  <c r="E1319" i="1"/>
  <c r="D1319" i="1"/>
  <c r="E1318" i="1"/>
  <c r="D1318" i="1"/>
  <c r="E1317" i="1"/>
  <c r="D1317" i="1"/>
  <c r="E1316" i="1"/>
  <c r="D1316" i="1"/>
  <c r="Z1315" i="1"/>
  <c r="X1315" i="1"/>
  <c r="Q1319" i="1" l="1"/>
  <c r="AA1323" i="1"/>
  <c r="AA1320" i="1"/>
  <c r="Q1322" i="1"/>
  <c r="L1325" i="1"/>
  <c r="L1329" i="1"/>
  <c r="L1321" i="1"/>
  <c r="Q1326" i="1"/>
  <c r="L1316" i="1"/>
  <c r="Q1317" i="1"/>
  <c r="AA1318" i="1"/>
  <c r="Q1321" i="1"/>
  <c r="AA1322" i="1"/>
  <c r="L1324" i="1"/>
  <c r="Q1325" i="1"/>
  <c r="AA1326" i="1"/>
  <c r="L1328" i="1"/>
  <c r="Q1329" i="1"/>
  <c r="AA1317" i="1"/>
  <c r="L1319" i="1"/>
  <c r="Q1324" i="1"/>
  <c r="L1318" i="1"/>
  <c r="L1326" i="1"/>
  <c r="AA1316" i="1"/>
  <c r="Q1323" i="1"/>
  <c r="AA1324" i="1"/>
  <c r="Q1327" i="1"/>
  <c r="AA1328" i="1"/>
  <c r="Q1331" i="1"/>
  <c r="L1317" i="1"/>
  <c r="Q1318" i="1"/>
  <c r="AA1327" i="1"/>
  <c r="AA1330" i="1"/>
  <c r="AA1331" i="1"/>
  <c r="Q1316" i="1"/>
  <c r="Q1320" i="1"/>
  <c r="AA1321" i="1"/>
  <c r="L1323" i="1"/>
  <c r="AA1325" i="1"/>
  <c r="AA1329" i="1"/>
  <c r="Q1328" i="1"/>
  <c r="L1331" i="1"/>
  <c r="L1322" i="1"/>
  <c r="L1330" i="1"/>
  <c r="L1327" i="1"/>
  <c r="AA1319" i="1"/>
  <c r="Q1330" i="1"/>
  <c r="L1320" i="1"/>
  <c r="R1315" i="1" l="1"/>
  <c r="P1315" i="1"/>
  <c r="N1315" i="1"/>
  <c r="K1315" i="1"/>
  <c r="I1315" i="1"/>
  <c r="E1315" i="1"/>
  <c r="D1315" i="1"/>
  <c r="X1314" i="1" l="1"/>
  <c r="P1314" i="1"/>
  <c r="N1314" i="1"/>
  <c r="K1314" i="1"/>
  <c r="I1314" i="1"/>
  <c r="Z1314" i="1"/>
  <c r="P1313" i="1"/>
  <c r="N1313" i="1"/>
  <c r="K1313" i="1"/>
  <c r="I1313" i="1"/>
  <c r="P1312" i="1"/>
  <c r="N1312" i="1"/>
  <c r="K1312" i="1"/>
  <c r="I1312" i="1"/>
  <c r="P1311" i="1"/>
  <c r="N1311" i="1"/>
  <c r="K1311" i="1"/>
  <c r="I1311" i="1"/>
  <c r="P1310" i="1"/>
  <c r="N1310" i="1"/>
  <c r="K1310" i="1"/>
  <c r="I1310" i="1"/>
  <c r="P1309" i="1"/>
  <c r="N1309" i="1"/>
  <c r="K1309" i="1"/>
  <c r="I1309" i="1"/>
  <c r="P1308" i="1"/>
  <c r="N1308" i="1"/>
  <c r="K1308" i="1"/>
  <c r="I1308" i="1"/>
  <c r="P1307" i="1"/>
  <c r="N1307" i="1"/>
  <c r="K1307" i="1"/>
  <c r="I1307" i="1"/>
  <c r="P1306" i="1"/>
  <c r="N1306" i="1"/>
  <c r="K1306" i="1"/>
  <c r="I1306" i="1"/>
  <c r="P1305" i="1"/>
  <c r="N1305" i="1"/>
  <c r="K1305" i="1"/>
  <c r="I1305" i="1"/>
  <c r="Z1301" i="1"/>
  <c r="X1301" i="1"/>
  <c r="Z1313" i="1"/>
  <c r="X1313" i="1"/>
  <c r="Z1312" i="1"/>
  <c r="X1312" i="1"/>
  <c r="Z1311" i="1"/>
  <c r="X1311" i="1"/>
  <c r="Z1310" i="1"/>
  <c r="X1310" i="1"/>
  <c r="Z1309" i="1"/>
  <c r="X1309" i="1"/>
  <c r="Z1308" i="1"/>
  <c r="X1308" i="1"/>
  <c r="Z1307" i="1"/>
  <c r="X1307" i="1"/>
  <c r="Z1306" i="1"/>
  <c r="X1306" i="1"/>
  <c r="Z1305" i="1"/>
  <c r="X1305" i="1"/>
  <c r="Z1304" i="1"/>
  <c r="X1304" i="1"/>
  <c r="Z1303" i="1"/>
  <c r="X1303" i="1"/>
  <c r="Z1302" i="1"/>
  <c r="X1302" i="1"/>
  <c r="Z1300" i="1"/>
  <c r="X1300" i="1"/>
  <c r="P1304" i="1"/>
  <c r="N1304" i="1"/>
  <c r="K1304" i="1"/>
  <c r="I1304" i="1"/>
  <c r="P1303" i="1"/>
  <c r="N1303" i="1"/>
  <c r="K1303" i="1"/>
  <c r="I1303" i="1"/>
  <c r="P1302" i="1"/>
  <c r="N1302" i="1"/>
  <c r="K1302" i="1"/>
  <c r="I1302" i="1"/>
  <c r="P1301" i="1"/>
  <c r="N1301" i="1"/>
  <c r="K1301" i="1"/>
  <c r="I1301" i="1"/>
  <c r="P1300" i="1"/>
  <c r="N1300" i="1"/>
  <c r="K1300" i="1"/>
  <c r="I1300" i="1"/>
  <c r="N1299" i="1"/>
  <c r="K1299" i="1"/>
  <c r="I1299" i="1"/>
  <c r="Z1299" i="1"/>
  <c r="X1299" i="1"/>
  <c r="Z1298" i="1"/>
  <c r="X1298" i="1"/>
  <c r="K1298" i="1"/>
  <c r="I1298" i="1"/>
  <c r="P1299" i="1"/>
  <c r="P1298" i="1"/>
  <c r="N1298" i="1"/>
  <c r="P1297" i="1"/>
  <c r="N1297" i="1"/>
  <c r="K1297" i="1"/>
  <c r="I1297" i="1"/>
  <c r="P1296" i="1"/>
  <c r="N1296" i="1"/>
  <c r="K1296" i="1"/>
  <c r="I1296" i="1"/>
  <c r="P1295" i="1"/>
  <c r="N1295" i="1"/>
  <c r="K1295" i="1"/>
  <c r="I1295" i="1"/>
  <c r="P1294" i="1"/>
  <c r="N1294" i="1"/>
  <c r="K1294" i="1"/>
  <c r="I1294" i="1"/>
  <c r="P1293" i="1"/>
  <c r="N1293" i="1"/>
  <c r="K1293" i="1"/>
  <c r="I1293" i="1"/>
  <c r="P1292" i="1"/>
  <c r="N1292" i="1"/>
  <c r="K1292" i="1"/>
  <c r="I1292" i="1"/>
  <c r="P1291" i="1"/>
  <c r="N1291" i="1"/>
  <c r="K1291" i="1"/>
  <c r="I1291" i="1"/>
  <c r="P1290" i="1"/>
  <c r="N1290" i="1"/>
  <c r="O1343" i="1" s="1"/>
  <c r="K1290" i="1"/>
  <c r="I1290" i="1"/>
  <c r="J1343" i="1" s="1"/>
  <c r="P1289" i="1"/>
  <c r="N1289" i="1"/>
  <c r="O1342" i="1" s="1"/>
  <c r="K1289" i="1"/>
  <c r="I1289" i="1"/>
  <c r="J1342" i="1" s="1"/>
  <c r="I1288" i="1"/>
  <c r="J1341" i="1" s="1"/>
  <c r="R10" i="1"/>
  <c r="Z1297" i="1"/>
  <c r="X1297" i="1"/>
  <c r="Z1296" i="1"/>
  <c r="X1296" i="1"/>
  <c r="Z1295" i="1"/>
  <c r="X1295" i="1"/>
  <c r="Z1294" i="1"/>
  <c r="X1294" i="1"/>
  <c r="Z1293" i="1"/>
  <c r="X1293" i="1"/>
  <c r="Z1292" i="1"/>
  <c r="X1292" i="1"/>
  <c r="Z1291" i="1"/>
  <c r="X1291" i="1"/>
  <c r="Z1290" i="1"/>
  <c r="X1290" i="1"/>
  <c r="Y1343" i="1" s="1"/>
  <c r="Z1289" i="1"/>
  <c r="X1289" i="1"/>
  <c r="Y1342" i="1" s="1"/>
  <c r="Z1288" i="1"/>
  <c r="X1288" i="1"/>
  <c r="Y1341" i="1" s="1"/>
  <c r="Z1287" i="1"/>
  <c r="X1287" i="1"/>
  <c r="Y1340" i="1" s="1"/>
  <c r="Z1286" i="1"/>
  <c r="X1286" i="1"/>
  <c r="Y1339" i="1" s="1"/>
  <c r="Z1285" i="1"/>
  <c r="X1285" i="1"/>
  <c r="Y1338" i="1" s="1"/>
  <c r="Z1284" i="1"/>
  <c r="X1284" i="1"/>
  <c r="Y1337" i="1" s="1"/>
  <c r="Z1283" i="1"/>
  <c r="X1283" i="1"/>
  <c r="Y1336" i="1" s="1"/>
  <c r="Z1282" i="1"/>
  <c r="X1282" i="1"/>
  <c r="Y1335" i="1" s="1"/>
  <c r="Z1281" i="1"/>
  <c r="X1281" i="1"/>
  <c r="Y1334" i="1" s="1"/>
  <c r="Z1280" i="1"/>
  <c r="X1280" i="1"/>
  <c r="Y1333" i="1" s="1"/>
  <c r="Z1277" i="1"/>
  <c r="X1277" i="1"/>
  <c r="Y1330" i="1" s="1"/>
  <c r="X1278" i="1"/>
  <c r="Y1331" i="1" s="1"/>
  <c r="Z1278" i="1"/>
  <c r="X1279" i="1"/>
  <c r="Y1332" i="1" s="1"/>
  <c r="Z1279" i="1"/>
  <c r="AA1277" i="1" l="1"/>
  <c r="AA1279" i="1"/>
  <c r="AA1278" i="1" l="1"/>
  <c r="V1314" i="1" l="1"/>
  <c r="U1314" i="1"/>
  <c r="R1314" i="1"/>
  <c r="E1314" i="1"/>
  <c r="D1314" i="1"/>
  <c r="V1313" i="1"/>
  <c r="U1313" i="1"/>
  <c r="R1313" i="1"/>
  <c r="E1313" i="1"/>
  <c r="D1313" i="1"/>
  <c r="V1312" i="1"/>
  <c r="U1312" i="1"/>
  <c r="R1312" i="1"/>
  <c r="E1312" i="1"/>
  <c r="D1312" i="1"/>
  <c r="V1311" i="1"/>
  <c r="U1311" i="1"/>
  <c r="R1311" i="1"/>
  <c r="E1311" i="1"/>
  <c r="D1311" i="1"/>
  <c r="V1310" i="1"/>
  <c r="U1310" i="1"/>
  <c r="R1310" i="1"/>
  <c r="E1310" i="1"/>
  <c r="D1310" i="1"/>
  <c r="V1309" i="1"/>
  <c r="U1309" i="1"/>
  <c r="R1309" i="1"/>
  <c r="E1309" i="1"/>
  <c r="D1309" i="1"/>
  <c r="V1308" i="1"/>
  <c r="U1308" i="1"/>
  <c r="R1308" i="1"/>
  <c r="E1308" i="1"/>
  <c r="D1308" i="1"/>
  <c r="V1307" i="1"/>
  <c r="U1307" i="1"/>
  <c r="R1307" i="1"/>
  <c r="E1307" i="1"/>
  <c r="D1307" i="1"/>
  <c r="V1306" i="1"/>
  <c r="U1306" i="1"/>
  <c r="R1306" i="1"/>
  <c r="E1306" i="1"/>
  <c r="D1306" i="1"/>
  <c r="V1305" i="1"/>
  <c r="U1305" i="1"/>
  <c r="R1305" i="1"/>
  <c r="E1305" i="1"/>
  <c r="D1305" i="1"/>
  <c r="V1304" i="1"/>
  <c r="U1304" i="1"/>
  <c r="R1304" i="1"/>
  <c r="E1304" i="1"/>
  <c r="D1304" i="1"/>
  <c r="V1303" i="1"/>
  <c r="U1303" i="1"/>
  <c r="R1303" i="1"/>
  <c r="E1303" i="1"/>
  <c r="D1303" i="1"/>
  <c r="V1302" i="1"/>
  <c r="U1302" i="1"/>
  <c r="R1302" i="1"/>
  <c r="E1302" i="1"/>
  <c r="D1302" i="1"/>
  <c r="V1301" i="1"/>
  <c r="U1301" i="1"/>
  <c r="R1301" i="1"/>
  <c r="E1301" i="1"/>
  <c r="D1301" i="1"/>
  <c r="V1300" i="1"/>
  <c r="U1300" i="1"/>
  <c r="R1300" i="1"/>
  <c r="E1300" i="1"/>
  <c r="D1300" i="1"/>
  <c r="V1299" i="1"/>
  <c r="U1299" i="1"/>
  <c r="R1299" i="1"/>
  <c r="E1299" i="1"/>
  <c r="D1299" i="1"/>
  <c r="V1298" i="1"/>
  <c r="U1298" i="1"/>
  <c r="R1298" i="1"/>
  <c r="E1298" i="1"/>
  <c r="D1298" i="1"/>
  <c r="V1297" i="1"/>
  <c r="U1297" i="1"/>
  <c r="R1297" i="1"/>
  <c r="E1297" i="1"/>
  <c r="D1297" i="1"/>
  <c r="V1296" i="1"/>
  <c r="U1296" i="1"/>
  <c r="R1296" i="1"/>
  <c r="E1296" i="1"/>
  <c r="D1296" i="1"/>
  <c r="AA1296" i="1"/>
  <c r="AA1315" i="1"/>
  <c r="AA1313" i="1"/>
  <c r="Q1312" i="1"/>
  <c r="L1311" i="1"/>
  <c r="L1309" i="1"/>
  <c r="AA1307" i="1"/>
  <c r="L1307" i="1"/>
  <c r="Q1306" i="1"/>
  <c r="L1306" i="1"/>
  <c r="Q1299" i="1"/>
  <c r="P1288" i="1"/>
  <c r="N1288" i="1"/>
  <c r="O1341" i="1" s="1"/>
  <c r="K1288" i="1"/>
  <c r="P1287" i="1"/>
  <c r="N1287" i="1"/>
  <c r="O1340" i="1" s="1"/>
  <c r="K1287" i="1"/>
  <c r="I1287" i="1"/>
  <c r="J1340" i="1" s="1"/>
  <c r="P1286" i="1"/>
  <c r="N1286" i="1"/>
  <c r="O1339" i="1" s="1"/>
  <c r="K1286" i="1"/>
  <c r="I1286" i="1"/>
  <c r="J1339" i="1" s="1"/>
  <c r="P1285" i="1"/>
  <c r="N1285" i="1"/>
  <c r="O1338" i="1" s="1"/>
  <c r="K1285" i="1"/>
  <c r="I1285" i="1"/>
  <c r="J1338" i="1" s="1"/>
  <c r="P1284" i="1"/>
  <c r="N1284" i="1"/>
  <c r="O1337" i="1" s="1"/>
  <c r="K1284" i="1"/>
  <c r="I1284" i="1"/>
  <c r="J1337" i="1" s="1"/>
  <c r="P1283" i="1"/>
  <c r="N1283" i="1"/>
  <c r="O1336" i="1" s="1"/>
  <c r="K1283" i="1"/>
  <c r="I1283" i="1"/>
  <c r="J1336" i="1" s="1"/>
  <c r="P1282" i="1"/>
  <c r="N1282" i="1"/>
  <c r="O1335" i="1" s="1"/>
  <c r="K1282" i="1"/>
  <c r="I1282" i="1"/>
  <c r="J1335" i="1" s="1"/>
  <c r="P1281" i="1"/>
  <c r="N1281" i="1"/>
  <c r="O1334" i="1" s="1"/>
  <c r="K1281" i="1"/>
  <c r="I1281" i="1"/>
  <c r="J1334" i="1" s="1"/>
  <c r="P1280" i="1"/>
  <c r="N1280" i="1"/>
  <c r="O1333" i="1" s="1"/>
  <c r="K1280" i="1"/>
  <c r="I1280" i="1"/>
  <c r="J1333" i="1" s="1"/>
  <c r="P1279" i="1"/>
  <c r="N1279" i="1"/>
  <c r="O1332" i="1" s="1"/>
  <c r="K1279" i="1"/>
  <c r="I1279" i="1"/>
  <c r="J1332" i="1" s="1"/>
  <c r="P1278" i="1"/>
  <c r="N1278" i="1"/>
  <c r="O1331" i="1" s="1"/>
  <c r="K1278" i="1"/>
  <c r="I1278" i="1"/>
  <c r="J1331" i="1" s="1"/>
  <c r="P1277" i="1"/>
  <c r="N1277" i="1"/>
  <c r="O1330" i="1" s="1"/>
  <c r="K1277" i="1"/>
  <c r="I1277" i="1"/>
  <c r="J1330" i="1" s="1"/>
  <c r="Z1276" i="1"/>
  <c r="X1276" i="1"/>
  <c r="Y1329" i="1" s="1"/>
  <c r="P1276" i="1"/>
  <c r="N1276" i="1"/>
  <c r="O1329" i="1" s="1"/>
  <c r="K1276" i="1"/>
  <c r="I1276" i="1"/>
  <c r="J1329" i="1" s="1"/>
  <c r="V1295" i="1"/>
  <c r="U1295" i="1"/>
  <c r="R1295" i="1"/>
  <c r="E1295" i="1"/>
  <c r="D1295" i="1"/>
  <c r="V1294" i="1"/>
  <c r="U1294" i="1"/>
  <c r="R1294" i="1"/>
  <c r="E1294" i="1"/>
  <c r="D1294" i="1"/>
  <c r="V1293" i="1"/>
  <c r="U1293" i="1"/>
  <c r="R1293" i="1"/>
  <c r="E1293" i="1"/>
  <c r="D1293" i="1"/>
  <c r="V1292" i="1"/>
  <c r="U1292" i="1"/>
  <c r="R1292" i="1"/>
  <c r="E1292" i="1"/>
  <c r="D1292" i="1"/>
  <c r="V1291" i="1"/>
  <c r="U1291" i="1"/>
  <c r="R1291" i="1"/>
  <c r="E1291" i="1"/>
  <c r="D1291" i="1"/>
  <c r="V1290" i="1"/>
  <c r="U1290" i="1"/>
  <c r="R1290" i="1"/>
  <c r="S1343" i="1" s="1"/>
  <c r="E1290" i="1"/>
  <c r="G1343" i="1" s="1"/>
  <c r="D1290" i="1"/>
  <c r="V1289" i="1"/>
  <c r="U1289" i="1"/>
  <c r="R1289" i="1"/>
  <c r="S1342" i="1" s="1"/>
  <c r="E1289" i="1"/>
  <c r="G1342" i="1" s="1"/>
  <c r="D1289" i="1"/>
  <c r="V1288" i="1"/>
  <c r="U1288" i="1"/>
  <c r="R1288" i="1"/>
  <c r="S1341" i="1" s="1"/>
  <c r="E1288" i="1"/>
  <c r="G1341" i="1" s="1"/>
  <c r="D1288" i="1"/>
  <c r="V1287" i="1"/>
  <c r="U1287" i="1"/>
  <c r="R1287" i="1"/>
  <c r="S1340" i="1" s="1"/>
  <c r="E1287" i="1"/>
  <c r="G1340" i="1" s="1"/>
  <c r="D1287" i="1"/>
  <c r="V1286" i="1"/>
  <c r="U1286" i="1"/>
  <c r="R1286" i="1"/>
  <c r="S1339" i="1" s="1"/>
  <c r="E1286" i="1"/>
  <c r="G1339" i="1" s="1"/>
  <c r="D1286" i="1"/>
  <c r="V1285" i="1"/>
  <c r="U1285" i="1"/>
  <c r="R1285" i="1"/>
  <c r="S1338" i="1" s="1"/>
  <c r="E1285" i="1"/>
  <c r="G1338" i="1" s="1"/>
  <c r="D1285" i="1"/>
  <c r="V1284" i="1"/>
  <c r="U1284" i="1"/>
  <c r="R1284" i="1"/>
  <c r="S1337" i="1" s="1"/>
  <c r="E1284" i="1"/>
  <c r="G1337" i="1" s="1"/>
  <c r="D1284" i="1"/>
  <c r="V1283" i="1"/>
  <c r="U1283" i="1"/>
  <c r="R1283" i="1"/>
  <c r="S1336" i="1" s="1"/>
  <c r="E1283" i="1"/>
  <c r="G1336" i="1" s="1"/>
  <c r="D1283" i="1"/>
  <c r="V1282" i="1"/>
  <c r="U1282" i="1"/>
  <c r="R1282" i="1"/>
  <c r="S1335" i="1" s="1"/>
  <c r="E1282" i="1"/>
  <c r="G1335" i="1" s="1"/>
  <c r="D1282" i="1"/>
  <c r="V1281" i="1"/>
  <c r="U1281" i="1"/>
  <c r="R1281" i="1"/>
  <c r="S1334" i="1" s="1"/>
  <c r="E1281" i="1"/>
  <c r="G1334" i="1" s="1"/>
  <c r="D1281" i="1"/>
  <c r="V1280" i="1"/>
  <c r="U1280" i="1"/>
  <c r="R1280" i="1"/>
  <c r="S1333" i="1" s="1"/>
  <c r="E1280" i="1"/>
  <c r="G1333" i="1" s="1"/>
  <c r="D1280" i="1"/>
  <c r="V1279" i="1"/>
  <c r="U1279" i="1"/>
  <c r="R1279" i="1"/>
  <c r="S1332" i="1" s="1"/>
  <c r="E1279" i="1"/>
  <c r="G1332" i="1" s="1"/>
  <c r="D1279" i="1"/>
  <c r="V1278" i="1"/>
  <c r="U1278" i="1"/>
  <c r="R1278" i="1"/>
  <c r="S1331" i="1" s="1"/>
  <c r="E1278" i="1"/>
  <c r="G1331" i="1" s="1"/>
  <c r="D1278" i="1"/>
  <c r="V1277" i="1"/>
  <c r="U1277" i="1"/>
  <c r="R1277" i="1"/>
  <c r="S1330" i="1" s="1"/>
  <c r="E1277" i="1"/>
  <c r="G1330" i="1" s="1"/>
  <c r="D1277" i="1"/>
  <c r="V1276" i="1"/>
  <c r="U1276" i="1"/>
  <c r="R1276" i="1"/>
  <c r="S1329" i="1" s="1"/>
  <c r="E1276" i="1"/>
  <c r="D1276" i="1"/>
  <c r="V1275" i="1"/>
  <c r="U1275" i="1"/>
  <c r="R1275" i="1"/>
  <c r="S1328" i="1" s="1"/>
  <c r="E1275" i="1"/>
  <c r="D1275" i="1"/>
  <c r="V1274" i="1"/>
  <c r="U1274" i="1"/>
  <c r="R1274" i="1"/>
  <c r="S1327" i="1" s="1"/>
  <c r="E1274" i="1"/>
  <c r="D1274" i="1"/>
  <c r="V1273" i="1"/>
  <c r="U1273" i="1"/>
  <c r="R1273" i="1"/>
  <c r="S1326" i="1" s="1"/>
  <c r="E1273" i="1"/>
  <c r="D1273" i="1"/>
  <c r="V1272" i="1"/>
  <c r="U1272" i="1"/>
  <c r="R1272" i="1"/>
  <c r="S1325" i="1" s="1"/>
  <c r="E1272" i="1"/>
  <c r="G1325" i="1" s="1"/>
  <c r="D1272" i="1"/>
  <c r="Z1275" i="1"/>
  <c r="X1275" i="1"/>
  <c r="Y1328" i="1" s="1"/>
  <c r="P1275" i="1"/>
  <c r="N1275" i="1"/>
  <c r="O1328" i="1" s="1"/>
  <c r="K1275" i="1"/>
  <c r="I1275" i="1"/>
  <c r="J1328" i="1" s="1"/>
  <c r="Z1274" i="1"/>
  <c r="X1274" i="1"/>
  <c r="Y1327" i="1" s="1"/>
  <c r="P1274" i="1"/>
  <c r="N1274" i="1"/>
  <c r="O1327" i="1" s="1"/>
  <c r="K1274" i="1"/>
  <c r="I1274" i="1"/>
  <c r="J1327" i="1" s="1"/>
  <c r="Z1273" i="1"/>
  <c r="X1273" i="1"/>
  <c r="Y1326" i="1" s="1"/>
  <c r="P1273" i="1"/>
  <c r="N1273" i="1"/>
  <c r="O1326" i="1" s="1"/>
  <c r="K1273" i="1"/>
  <c r="I1273" i="1"/>
  <c r="J1326" i="1" s="1"/>
  <c r="Z1272" i="1"/>
  <c r="X1272" i="1"/>
  <c r="Y1325" i="1" s="1"/>
  <c r="P1272" i="1"/>
  <c r="N1272" i="1"/>
  <c r="O1325" i="1" s="1"/>
  <c r="K1272" i="1"/>
  <c r="I1272" i="1"/>
  <c r="J1325" i="1" s="1"/>
  <c r="Z1271" i="1"/>
  <c r="X1271" i="1"/>
  <c r="Y1324" i="1" s="1"/>
  <c r="P1271" i="1"/>
  <c r="N1271" i="1"/>
  <c r="O1324" i="1" s="1"/>
  <c r="K1271" i="1"/>
  <c r="I1271" i="1"/>
  <c r="J1324" i="1" s="1"/>
  <c r="Z1270" i="1"/>
  <c r="X1270" i="1"/>
  <c r="Y1323" i="1" s="1"/>
  <c r="P1270" i="1"/>
  <c r="N1270" i="1"/>
  <c r="O1323" i="1" s="1"/>
  <c r="K1270" i="1"/>
  <c r="I1270" i="1"/>
  <c r="J1323" i="1" s="1"/>
  <c r="Z1269" i="1"/>
  <c r="X1269" i="1"/>
  <c r="Y1322" i="1" s="1"/>
  <c r="P1269" i="1"/>
  <c r="N1269" i="1"/>
  <c r="O1322" i="1" s="1"/>
  <c r="K1269" i="1"/>
  <c r="I1269" i="1"/>
  <c r="J1322" i="1" s="1"/>
  <c r="Z1268" i="1"/>
  <c r="X1268" i="1"/>
  <c r="Y1321" i="1" s="1"/>
  <c r="P1268" i="1"/>
  <c r="N1268" i="1"/>
  <c r="O1321" i="1" s="1"/>
  <c r="K1268" i="1"/>
  <c r="I1268" i="1"/>
  <c r="J1321" i="1" s="1"/>
  <c r="V1271" i="1"/>
  <c r="U1271" i="1"/>
  <c r="R1271" i="1"/>
  <c r="S1324" i="1" s="1"/>
  <c r="E1271" i="1"/>
  <c r="D1271" i="1"/>
  <c r="V1270" i="1"/>
  <c r="U1270" i="1"/>
  <c r="R1270" i="1"/>
  <c r="S1323" i="1" s="1"/>
  <c r="E1270" i="1"/>
  <c r="G1323" i="1" s="1"/>
  <c r="D1270" i="1"/>
  <c r="V1269" i="1"/>
  <c r="U1269" i="1"/>
  <c r="R1269" i="1"/>
  <c r="S1322" i="1" s="1"/>
  <c r="E1269" i="1"/>
  <c r="G1322" i="1" s="1"/>
  <c r="D1269" i="1"/>
  <c r="V1268" i="1"/>
  <c r="U1268" i="1"/>
  <c r="R1268" i="1"/>
  <c r="S1321" i="1" s="1"/>
  <c r="E1268" i="1"/>
  <c r="D1268" i="1"/>
  <c r="L1302" i="1" l="1"/>
  <c r="Q1302" i="1"/>
  <c r="Q1297" i="1"/>
  <c r="Q1307" i="1"/>
  <c r="L1298" i="1"/>
  <c r="Q1310" i="1"/>
  <c r="B1300" i="1"/>
  <c r="B1297" i="1"/>
  <c r="Q1313" i="1"/>
  <c r="G1324" i="1"/>
  <c r="AA1304" i="1"/>
  <c r="Q1298" i="1"/>
  <c r="AA1312" i="1"/>
  <c r="Q1315" i="1"/>
  <c r="AA1302" i="1"/>
  <c r="B1308" i="1"/>
  <c r="L1301" i="1"/>
  <c r="G1327" i="1"/>
  <c r="L1299" i="1"/>
  <c r="L1300" i="1"/>
  <c r="Q1301" i="1"/>
  <c r="L1304" i="1"/>
  <c r="Q1311" i="1"/>
  <c r="L1314" i="1"/>
  <c r="Q1296" i="1"/>
  <c r="AA1297" i="1"/>
  <c r="B1311" i="1"/>
  <c r="G1326" i="1"/>
  <c r="G1329" i="1"/>
  <c r="AA1301" i="1"/>
  <c r="Q1305" i="1"/>
  <c r="B1316" i="1"/>
  <c r="G1321" i="1"/>
  <c r="AA1300" i="1"/>
  <c r="L1303" i="1"/>
  <c r="B1304" i="1"/>
  <c r="AA1306" i="1"/>
  <c r="L1308" i="1"/>
  <c r="AA1310" i="1"/>
  <c r="L1313" i="1"/>
  <c r="AA1299" i="1"/>
  <c r="B1319" i="1"/>
  <c r="B1303" i="1"/>
  <c r="Q1304" i="1"/>
  <c r="AA1311" i="1"/>
  <c r="B1327" i="1"/>
  <c r="B1325" i="1"/>
  <c r="AA1303" i="1"/>
  <c r="B1305" i="1"/>
  <c r="AA1309" i="1"/>
  <c r="AA1314" i="1"/>
  <c r="L1296" i="1"/>
  <c r="Q1308" i="1"/>
  <c r="L1312" i="1"/>
  <c r="B1324" i="1"/>
  <c r="AA1298" i="1"/>
  <c r="Q1300" i="1"/>
  <c r="L1315" i="1"/>
  <c r="Q1309" i="1"/>
  <c r="L1310" i="1"/>
  <c r="Q1314" i="1"/>
  <c r="G1328" i="1"/>
  <c r="Q1303" i="1"/>
  <c r="AA1305" i="1"/>
  <c r="AA1308" i="1"/>
  <c r="B1312" i="1"/>
  <c r="B1307" i="1"/>
  <c r="B1320" i="1"/>
  <c r="B1296" i="1"/>
  <c r="B1329" i="1"/>
  <c r="B1326" i="1"/>
  <c r="B1331" i="1"/>
  <c r="B1328" i="1"/>
  <c r="B1330" i="1"/>
  <c r="B1301" i="1"/>
  <c r="B1309" i="1"/>
  <c r="B1317" i="1"/>
  <c r="L1297" i="1"/>
  <c r="L1305" i="1"/>
  <c r="B1298" i="1"/>
  <c r="B1306" i="1"/>
  <c r="B1314" i="1"/>
  <c r="B1322" i="1"/>
  <c r="B1321" i="1"/>
  <c r="B1302" i="1"/>
  <c r="B1310" i="1"/>
  <c r="B1318" i="1"/>
  <c r="B1313" i="1"/>
  <c r="B1299" i="1"/>
  <c r="B1315" i="1"/>
  <c r="B1323" i="1"/>
  <c r="V1267" i="1"/>
  <c r="U1267" i="1"/>
  <c r="R1267" i="1"/>
  <c r="S1320" i="1" s="1"/>
  <c r="E1267" i="1"/>
  <c r="G1320" i="1" s="1"/>
  <c r="D1267" i="1"/>
  <c r="Z1267" i="1"/>
  <c r="X1267" i="1"/>
  <c r="Y1320" i="1" s="1"/>
  <c r="P1267" i="1"/>
  <c r="N1267" i="1"/>
  <c r="O1320" i="1" s="1"/>
  <c r="K1267" i="1"/>
  <c r="I1267" i="1"/>
  <c r="J1320" i="1" s="1"/>
  <c r="Z1266" i="1"/>
  <c r="X1266" i="1"/>
  <c r="Y1319" i="1" s="1"/>
  <c r="P1266" i="1"/>
  <c r="N1266" i="1"/>
  <c r="O1319" i="1" s="1"/>
  <c r="K1266" i="1"/>
  <c r="I1266" i="1"/>
  <c r="J1319" i="1" s="1"/>
  <c r="V1266" i="1"/>
  <c r="U1266" i="1"/>
  <c r="R1266" i="1"/>
  <c r="S1319" i="1" s="1"/>
  <c r="E1266" i="1"/>
  <c r="G1319" i="1" s="1"/>
  <c r="D1266" i="1"/>
  <c r="Z1265" i="1"/>
  <c r="X1265" i="1"/>
  <c r="Y1318" i="1" s="1"/>
  <c r="P1265" i="1"/>
  <c r="N1265" i="1"/>
  <c r="O1318" i="1" s="1"/>
  <c r="K1265" i="1"/>
  <c r="I1265" i="1"/>
  <c r="J1318" i="1" s="1"/>
  <c r="V1265" i="1"/>
  <c r="U1265" i="1"/>
  <c r="R1265" i="1"/>
  <c r="S1318" i="1" s="1"/>
  <c r="E1265" i="1"/>
  <c r="G1318" i="1" s="1"/>
  <c r="D1265" i="1"/>
  <c r="L1274" i="1"/>
  <c r="AA1271" i="1"/>
  <c r="AA1270" i="1"/>
  <c r="Q1270" i="1"/>
  <c r="Z1264" i="1"/>
  <c r="X1264" i="1"/>
  <c r="Y1317" i="1" s="1"/>
  <c r="P1264" i="1"/>
  <c r="N1264" i="1"/>
  <c r="O1317" i="1" s="1"/>
  <c r="K1264" i="1"/>
  <c r="I1264" i="1"/>
  <c r="J1317" i="1" s="1"/>
  <c r="Z1263" i="1"/>
  <c r="X1263" i="1"/>
  <c r="Y1316" i="1" s="1"/>
  <c r="P1263" i="1"/>
  <c r="N1263" i="1"/>
  <c r="O1316" i="1" s="1"/>
  <c r="K1263" i="1"/>
  <c r="I1263" i="1"/>
  <c r="J1316" i="1" s="1"/>
  <c r="Z1262" i="1"/>
  <c r="X1262" i="1"/>
  <c r="Y1315" i="1" s="1"/>
  <c r="P1262" i="1"/>
  <c r="N1262" i="1"/>
  <c r="O1315" i="1" s="1"/>
  <c r="K1262" i="1"/>
  <c r="I830" i="1"/>
  <c r="I1262" i="1"/>
  <c r="J1315" i="1" s="1"/>
  <c r="Z1261" i="1"/>
  <c r="X1261" i="1"/>
  <c r="Y1314" i="1" s="1"/>
  <c r="P1261" i="1"/>
  <c r="N1261" i="1"/>
  <c r="O1314" i="1" s="1"/>
  <c r="K1261" i="1"/>
  <c r="I1261" i="1"/>
  <c r="J1314" i="1" s="1"/>
  <c r="V1264" i="1"/>
  <c r="U1264" i="1"/>
  <c r="R1264" i="1"/>
  <c r="S1317" i="1" s="1"/>
  <c r="E1264" i="1"/>
  <c r="G1317" i="1" s="1"/>
  <c r="D1264" i="1"/>
  <c r="V1263" i="1"/>
  <c r="U1263" i="1"/>
  <c r="R1263" i="1"/>
  <c r="S1316" i="1" s="1"/>
  <c r="E1263" i="1"/>
  <c r="G1316" i="1" s="1"/>
  <c r="D1263" i="1"/>
  <c r="V1262" i="1"/>
  <c r="U1262" i="1"/>
  <c r="R1262" i="1"/>
  <c r="S1315" i="1" s="1"/>
  <c r="E1262" i="1"/>
  <c r="G1315" i="1" s="1"/>
  <c r="D1262" i="1"/>
  <c r="V1261" i="1"/>
  <c r="U1261" i="1"/>
  <c r="R1261" i="1"/>
  <c r="S1314" i="1" s="1"/>
  <c r="E1261" i="1"/>
  <c r="G1314" i="1" s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C1343" i="1" s="1"/>
  <c r="Q1292" i="1"/>
  <c r="Q1274" i="1"/>
  <c r="O1270" i="1"/>
  <c r="Q1287" i="1"/>
  <c r="Y1273" i="1"/>
  <c r="O1271" i="1"/>
  <c r="G1276" i="1"/>
  <c r="B1288" i="1"/>
  <c r="C1341" i="1" s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C1325" i="1" s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C1319" i="1" s="1"/>
  <c r="AA1266" i="1"/>
  <c r="AA1269" i="1"/>
  <c r="S1272" i="1"/>
  <c r="L1273" i="1"/>
  <c r="AA1273" i="1"/>
  <c r="O1274" i="1"/>
  <c r="J1277" i="1"/>
  <c r="S1279" i="1"/>
  <c r="G1280" i="1"/>
  <c r="B1282" i="1"/>
  <c r="C1335" i="1" s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C1334" i="1" s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C1326" i="1" s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C1327" i="1" s="1"/>
  <c r="B1289" i="1"/>
  <c r="C1342" i="1" s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C1333" i="1" s="1"/>
  <c r="G1281" i="1"/>
  <c r="AA1282" i="1"/>
  <c r="AA1285" i="1"/>
  <c r="S1288" i="1"/>
  <c r="L1289" i="1"/>
  <c r="AA1289" i="1"/>
  <c r="O1290" i="1"/>
  <c r="J1293" i="1"/>
  <c r="S1295" i="1"/>
  <c r="B1269" i="1"/>
  <c r="C1322" i="1" s="1"/>
  <c r="Q1273" i="1"/>
  <c r="B1277" i="1"/>
  <c r="C1330" i="1" s="1"/>
  <c r="Q1281" i="1"/>
  <c r="B1285" i="1"/>
  <c r="C1338" i="1" s="1"/>
  <c r="Q1289" i="1"/>
  <c r="B1293" i="1"/>
  <c r="O1269" i="1"/>
  <c r="Y1269" i="1"/>
  <c r="B1271" i="1"/>
  <c r="C1324" i="1" s="1"/>
  <c r="J1273" i="1"/>
  <c r="O1277" i="1"/>
  <c r="B1279" i="1"/>
  <c r="C1332" i="1" s="1"/>
  <c r="J1281" i="1"/>
  <c r="O1285" i="1"/>
  <c r="B1287" i="1"/>
  <c r="C1340" i="1" s="1"/>
  <c r="J1289" i="1"/>
  <c r="O1293" i="1"/>
  <c r="B1295" i="1"/>
  <c r="B1268" i="1"/>
  <c r="C1321" i="1" s="1"/>
  <c r="B1276" i="1"/>
  <c r="C1329" i="1" s="1"/>
  <c r="B1284" i="1"/>
  <c r="C1337" i="1" s="1"/>
  <c r="B1292" i="1"/>
  <c r="B1270" i="1"/>
  <c r="C1323" i="1" s="1"/>
  <c r="B1278" i="1"/>
  <c r="C1331" i="1" s="1"/>
  <c r="B1286" i="1"/>
  <c r="C1339" i="1" s="1"/>
  <c r="B1294" i="1"/>
  <c r="B1267" i="1"/>
  <c r="C1320" i="1" s="1"/>
  <c r="B1275" i="1"/>
  <c r="C1328" i="1" s="1"/>
  <c r="B1283" i="1"/>
  <c r="C1336" i="1" s="1"/>
  <c r="B1291" i="1"/>
  <c r="B1265" i="1"/>
  <c r="C1318" i="1" s="1"/>
  <c r="O1263" i="1"/>
  <c r="S1261" i="1"/>
  <c r="B1264" i="1"/>
  <c r="C1317" i="1" s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C1314" i="1" s="1"/>
  <c r="J1263" i="1"/>
  <c r="B1263" i="1"/>
  <c r="C1316" i="1" s="1"/>
  <c r="B1262" i="1"/>
  <c r="C1315" i="1" s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Q1069" i="1" s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AA1068" i="1" s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Q1061" i="1" s="1"/>
  <c r="N1061" i="1"/>
  <c r="K1061" i="1"/>
  <c r="I1061" i="1"/>
  <c r="J1114" i="1" s="1"/>
  <c r="M1061" i="1"/>
  <c r="H1061" i="1"/>
  <c r="E1061" i="1"/>
  <c r="D1061" i="1"/>
  <c r="Z1060" i="1"/>
  <c r="AA1060" i="1" s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Q1048" i="1" s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N1036" i="1"/>
  <c r="N1035" i="1"/>
  <c r="N1034" i="1"/>
  <c r="N1033" i="1"/>
  <c r="N1032" i="1"/>
  <c r="N1031" i="1"/>
  <c r="N1030" i="1"/>
  <c r="O1083" i="1" s="1"/>
  <c r="N1029" i="1"/>
  <c r="Q1029" i="1" s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J1093" i="1" s="1"/>
  <c r="I1039" i="1"/>
  <c r="I1038" i="1"/>
  <c r="I1037" i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L1035" i="1" s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AA1049" i="1" s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D1044" i="1"/>
  <c r="Z1043" i="1"/>
  <c r="X1043" i="1"/>
  <c r="W1043" i="1"/>
  <c r="V1043" i="1"/>
  <c r="U1043" i="1"/>
  <c r="R1043" i="1"/>
  <c r="M1043" i="1"/>
  <c r="H1043" i="1"/>
  <c r="E1043" i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AA1012" i="1" s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I1007" i="1"/>
  <c r="J1060" i="1" s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O1046" i="1" s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L992" i="1" s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Y1037" i="1" s="1"/>
  <c r="W984" i="1"/>
  <c r="V984" i="1"/>
  <c r="U984" i="1"/>
  <c r="R984" i="1"/>
  <c r="P984" i="1"/>
  <c r="N984" i="1"/>
  <c r="M984" i="1"/>
  <c r="K984" i="1"/>
  <c r="L984" i="1" s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S1035" i="1" s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N970" i="1"/>
  <c r="M970" i="1"/>
  <c r="K970" i="1"/>
  <c r="I970" i="1"/>
  <c r="H970" i="1"/>
  <c r="E970" i="1"/>
  <c r="D970" i="1"/>
  <c r="Z969" i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AA961" i="1" s="1"/>
  <c r="X961" i="1"/>
  <c r="V961" i="1"/>
  <c r="U961" i="1"/>
  <c r="R961" i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L956" i="1" s="1"/>
  <c r="I956" i="1"/>
  <c r="E956" i="1"/>
  <c r="D956" i="1"/>
  <c r="Z955" i="1"/>
  <c r="X955" i="1"/>
  <c r="V955" i="1"/>
  <c r="U955" i="1"/>
  <c r="P955" i="1"/>
  <c r="Q955" i="1" s="1"/>
  <c r="N955" i="1"/>
  <c r="R955" i="1"/>
  <c r="K955" i="1"/>
  <c r="I955" i="1"/>
  <c r="E955" i="1"/>
  <c r="D955" i="1"/>
  <c r="Z954" i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O998" i="1" s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P941" i="1"/>
  <c r="N941" i="1"/>
  <c r="O994" i="1" s="1"/>
  <c r="K941" i="1"/>
  <c r="I941" i="1"/>
  <c r="E941" i="1"/>
  <c r="D941" i="1"/>
  <c r="Z940" i="1"/>
  <c r="Z939" i="1"/>
  <c r="X940" i="1"/>
  <c r="X939" i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G991" i="1" s="1"/>
  <c r="D938" i="1"/>
  <c r="Z937" i="1"/>
  <c r="X937" i="1"/>
  <c r="V937" i="1"/>
  <c r="U937" i="1"/>
  <c r="R937" i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E936" i="1"/>
  <c r="D936" i="1"/>
  <c r="Z935" i="1"/>
  <c r="X935" i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J964" i="1" s="1"/>
  <c r="I910" i="1"/>
  <c r="E911" i="1"/>
  <c r="D911" i="1"/>
  <c r="E910" i="1"/>
  <c r="D910" i="1"/>
  <c r="Z820" i="1"/>
  <c r="X820" i="1"/>
  <c r="Z821" i="1"/>
  <c r="AA821" i="1" s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AA837" i="1" s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AA845" i="1" s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Y886" i="1" s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G824" i="1" s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G840" i="1" s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K899" i="1"/>
  <c r="I899" i="1"/>
  <c r="P898" i="1"/>
  <c r="N898" i="1"/>
  <c r="K898" i="1"/>
  <c r="I898" i="1"/>
  <c r="P897" i="1"/>
  <c r="N897" i="1"/>
  <c r="K897" i="1"/>
  <c r="I897" i="1"/>
  <c r="P896" i="1"/>
  <c r="N896" i="1"/>
  <c r="P895" i="1"/>
  <c r="N895" i="1"/>
  <c r="P894" i="1"/>
  <c r="N894" i="1"/>
  <c r="P893" i="1"/>
  <c r="N893" i="1"/>
  <c r="P892" i="1"/>
  <c r="N892" i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AA885" i="1"/>
  <c r="AA881" i="1"/>
  <c r="AA853" i="1"/>
  <c r="Y846" i="1"/>
  <c r="L934" i="1"/>
  <c r="L963" i="1"/>
  <c r="L966" i="1"/>
  <c r="Q1017" i="1"/>
  <c r="Q1018" i="1"/>
  <c r="Q1019" i="1"/>
  <c r="L1020" i="1"/>
  <c r="AA1028" i="1"/>
  <c r="Q1039" i="1"/>
  <c r="Y1048" i="1"/>
  <c r="Q1054" i="1"/>
  <c r="L1053" i="1"/>
  <c r="S929" i="1"/>
  <c r="J1050" i="1"/>
  <c r="Q972" i="1"/>
  <c r="L1060" i="1"/>
  <c r="J1017" i="1"/>
  <c r="J985" i="1"/>
  <c r="L993" i="1"/>
  <c r="G826" i="1"/>
  <c r="S1015" i="1"/>
  <c r="S1013" i="1"/>
  <c r="O990" i="1"/>
  <c r="Q990" i="1"/>
  <c r="J1041" i="1"/>
  <c r="L1061" i="1"/>
  <c r="AA1063" i="1"/>
  <c r="L1043" i="1"/>
  <c r="L978" i="1"/>
  <c r="AA1071" i="1"/>
  <c r="Q1072" i="1"/>
  <c r="L1074" i="1"/>
  <c r="AA1079" i="1"/>
  <c r="L1082" i="1"/>
  <c r="L1084" i="1"/>
  <c r="L1085" i="1"/>
  <c r="L1087" i="1"/>
  <c r="Q1088" i="1"/>
  <c r="L1091" i="1"/>
  <c r="Q1093" i="1"/>
  <c r="AA1100" i="1"/>
  <c r="L1100" i="1"/>
  <c r="Q1104" i="1"/>
  <c r="L1104" i="1"/>
  <c r="G1106" i="1"/>
  <c r="G951" i="1"/>
  <c r="G850" i="1"/>
  <c r="S1091" i="1"/>
  <c r="G925" i="1"/>
  <c r="L1108" i="1"/>
  <c r="Q915" i="1"/>
  <c r="AA877" i="1"/>
  <c r="S1088" i="1"/>
  <c r="Y930" i="1"/>
  <c r="Q1046" i="1"/>
  <c r="O1108" i="1"/>
  <c r="Y1090" i="1"/>
  <c r="S1007" i="1"/>
  <c r="Q1076" i="1"/>
  <c r="L1109" i="1"/>
  <c r="AA1057" i="1"/>
  <c r="Q1031" i="1"/>
  <c r="Q1056" i="1"/>
  <c r="O1081" i="1"/>
  <c r="L1063" i="1"/>
  <c r="L1071" i="1"/>
  <c r="O1109" i="1"/>
  <c r="J1027" i="1"/>
  <c r="O1098" i="1"/>
  <c r="Q1098" i="1"/>
  <c r="S1112" i="1"/>
  <c r="AA1108" i="1"/>
  <c r="Y1066" i="1"/>
  <c r="AA1111" i="1"/>
  <c r="S1113" i="1"/>
  <c r="Q1114" i="1"/>
  <c r="L1114" i="1"/>
  <c r="J952" i="1" l="1"/>
  <c r="L936" i="1"/>
  <c r="L1039" i="1"/>
  <c r="Q1037" i="1"/>
  <c r="S1095" i="1"/>
  <c r="AA865" i="1"/>
  <c r="G957" i="1"/>
  <c r="O966" i="1"/>
  <c r="S967" i="1"/>
  <c r="O974" i="1"/>
  <c r="G1010" i="1"/>
  <c r="G1098" i="1"/>
  <c r="S1052" i="1"/>
  <c r="Q1027" i="1"/>
  <c r="J1073" i="1"/>
  <c r="Q1082" i="1"/>
  <c r="O945" i="1"/>
  <c r="G986" i="1"/>
  <c r="L943" i="1"/>
  <c r="AA954" i="1"/>
  <c r="Q966" i="1"/>
  <c r="AA969" i="1"/>
  <c r="Q970" i="1"/>
  <c r="Q974" i="1"/>
  <c r="AA981" i="1"/>
  <c r="L999" i="1"/>
  <c r="L1003" i="1"/>
  <c r="L1007" i="1"/>
  <c r="AA1021" i="1"/>
  <c r="O937" i="1"/>
  <c r="Y925" i="1"/>
  <c r="O953" i="1"/>
  <c r="Y954" i="1"/>
  <c r="Y973" i="1"/>
  <c r="S990" i="1"/>
  <c r="J1003" i="1"/>
  <c r="Y1021" i="1"/>
  <c r="G1113" i="1"/>
  <c r="Q1034" i="1"/>
  <c r="B1091" i="1"/>
  <c r="C1144" i="1" s="1"/>
  <c r="O970" i="1"/>
  <c r="Y992" i="1"/>
  <c r="S1014" i="1"/>
  <c r="J1054" i="1"/>
  <c r="G1076" i="1"/>
  <c r="G1080" i="1"/>
  <c r="G1088" i="1"/>
  <c r="G1096" i="1"/>
  <c r="O1087" i="1"/>
  <c r="O909" i="1"/>
  <c r="O944" i="1"/>
  <c r="O950" i="1"/>
  <c r="O952" i="1"/>
  <c r="J1011" i="1"/>
  <c r="J1112" i="1"/>
  <c r="G959" i="1"/>
  <c r="S994" i="1"/>
  <c r="G1097" i="1"/>
  <c r="J935" i="1"/>
  <c r="J927" i="1"/>
  <c r="O948" i="1"/>
  <c r="S979" i="1"/>
  <c r="Y988" i="1"/>
  <c r="G1025" i="1"/>
  <c r="O1048" i="1"/>
  <c r="L865" i="1"/>
  <c r="B1062" i="1"/>
  <c r="C1115" i="1" s="1"/>
  <c r="O890" i="1"/>
  <c r="Y879" i="1"/>
  <c r="O1062" i="1"/>
  <c r="G897" i="1"/>
  <c r="Q884" i="1"/>
  <c r="S1049" i="1"/>
  <c r="O1043" i="1"/>
  <c r="L859" i="1"/>
  <c r="Q886" i="1"/>
  <c r="O968" i="1"/>
  <c r="Q906" i="1"/>
  <c r="O898" i="1"/>
  <c r="Q870" i="1"/>
  <c r="L893" i="1"/>
  <c r="L828" i="1"/>
  <c r="O923" i="1"/>
  <c r="Q872" i="1"/>
  <c r="Q890" i="1"/>
  <c r="O876" i="1"/>
  <c r="J908" i="1"/>
  <c r="Q881" i="1"/>
  <c r="G1033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C1073" i="1" s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91" i="1" l="1"/>
  <c r="C1044" i="1"/>
  <c r="C1108" i="1"/>
  <c r="C991" i="1"/>
  <c r="C1029" i="1"/>
  <c r="C1053" i="1"/>
  <c r="C1060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<sst xmlns="http://schemas.openxmlformats.org/spreadsheetml/2006/main" count="80" uniqueCount="39">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</sst>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#,##0_);_(* \(#,##0\);_(*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#,##0_);_(* \(#,##0\);_(*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#,##0_);_(* \(#,##0\);_(*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,##0_-;\(* #,##0\)_-;_-* &quot;-&quot;??_-;_-@_-">
                  <c:v>2085081988.0600004</c:v>
                </c:pt>
                <c:pt idx="41" formatCode="_-* #,##0_-;\(* #,##0\)_-;_-* &quot;-&quot;??_-;_-@_-">
                  <c:v>2071205705.3300002</c:v>
                </c:pt>
                <c:pt idx="42" formatCode="_-* #,##0_-;\(* #,##0\)_-;_-* &quot;-&quot;??_-;_-@_-">
                  <c:v>1739543030.6499996</c:v>
                </c:pt>
                <c:pt idx="43" formatCode="_-* #,##0_-;\(* #,##0\)_-;_-* &quot;-&quot;??_-;_-@_-">
                  <c:v>1661472187.1199999</c:v>
                </c:pt>
                <c:pt idx="44" formatCode="_-* #,##0_-;\(* #,##0\)_-;_-* &quot;-&quot;??_-;_-@_-">
                  <c:v>1839405130.4399998</c:v>
                </c:pt>
                <c:pt idx="45" formatCode="_-* #,##0_-;\(* #,##0\)_-;_-* &quot;-&quot;??_-;_-@_-">
                  <c:v>1905026959.73</c:v>
                </c:pt>
                <c:pt idx="46" formatCode="_-* #,##0_-;\(* #,##0\)_-;_-* &quot;-&quot;??_-;_-@_-">
                  <c:v>1813612451.8000002</c:v>
                </c:pt>
                <c:pt idx="47" formatCode="_-* #,##0_-;\(* #,##0\)_-;_-* &quot;-&quot;??_-;_-@_-">
                  <c:v>1760490516.04</c:v>
                </c:pt>
                <c:pt idx="48" formatCode="_-* #,##0_-;\(* #,##0\)_-;_-* &quot;-&quot;??_-;_-@_-">
                  <c:v>1829238925.7199998</c:v>
                </c:pt>
                <c:pt idx="49" formatCode="_-* #,##0_-;\(* #,##0\)_-;_-* &quot;-&quot;??_-;_-@_-">
                  <c:v>2104213448.6499999</c:v>
                </c:pt>
                <c:pt idx="50" formatCode="_-* #,##0_-;\(* #,##0\)_-;_-* &quot;-&quot;??_-;_-@_-">
                  <c:v>1865529851.6700001</c:v>
                </c:pt>
                <c:pt idx="51" formatCode="_-* #,##0_-;\(* #,##0\)_-;_-* &quot;-&quot;??_-;_-@_-">
                  <c:v>1802988981</c:v>
                </c:pt>
                <c:pt idx="52" formatCode="_-* #,##0_-;\(* #,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#,##0_);_(* \(#,##0\);_(*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#,##0_);_(* \(#,##0\);_(*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#,##0_-;\(* #,##0\)_-;_-*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#,##0_-;\(* #,##0\)_-;_-*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#,##0_-;\(* #,##0\)_-;_-*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#,##0_-;\(* #,##0\)_-;_-*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#,##0_-;\(* #,##0\)_-;_-*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#,##0_-;\(* #,##0\)_-;_-*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#,##0_-;\(* #,##0\)_-;_-*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#,##0_-;\(* #,##0\)_-;_-*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(* #,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12"/>
      <sheetName val="Chart13"/>
      <sheetName val="Chart14"/>
      <sheetName val="Chart15"/>
      <sheetName val="Chart16"/>
      <sheetName val="Chart17"/>
      <sheetName val="Chart18"/>
      <sheetName val="Sheet1"/>
      <sheetName val="Chart19"/>
      <sheetName val="Chart20"/>
      <sheetName val="Chart21"/>
      <sheetName val="Chart22"/>
    </sheetNames>
    <sheetDataSet>
      <sheetData sheetId="0"/>
      <sheetData sheetId="1"/>
      <sheetData sheetId="2"/>
      <sheetData sheetId="3"/>
      <sheetData sheetId="4">
        <row r="13">
          <cell r="KR13">
            <v>2291372568.5300007</v>
          </cell>
          <cell r="KS13">
            <v>2089961312.8599997</v>
          </cell>
          <cell r="KT13">
            <v>2238807906.8800001</v>
          </cell>
          <cell r="KU13">
            <v>2340197543.5</v>
          </cell>
          <cell r="KV13">
            <v>2148235091.73</v>
          </cell>
          <cell r="KW13">
            <v>2115040968.03</v>
          </cell>
          <cell r="KX13">
            <v>2393673996.9200001</v>
          </cell>
          <cell r="KY13">
            <v>2488245375.27</v>
          </cell>
          <cell r="KZ13">
            <v>2335965121.7399998</v>
          </cell>
          <cell r="LA13">
            <v>2121941072.3200002</v>
          </cell>
          <cell r="LB13">
            <v>2351370966.1800003</v>
          </cell>
          <cell r="LC13">
            <v>2585234494.8700004</v>
          </cell>
          <cell r="LD13">
            <v>2221675939.4099998</v>
          </cell>
          <cell r="LE13">
            <v>2120806709.48</v>
          </cell>
          <cell r="LF13">
            <v>2204934714.8999996</v>
          </cell>
          <cell r="LG13">
            <v>2331560828.8800001</v>
          </cell>
          <cell r="LH13">
            <v>2467007859.2299995</v>
          </cell>
          <cell r="LI13">
            <v>2203095053.0900002</v>
          </cell>
          <cell r="LJ13">
            <v>2069621237.7700002</v>
          </cell>
          <cell r="LK13">
            <v>2268962936.1500001</v>
          </cell>
          <cell r="LL13">
            <v>2376003504.5899997</v>
          </cell>
          <cell r="LM13">
            <v>2243238360.75</v>
          </cell>
          <cell r="LN13">
            <v>2245711270.96</v>
          </cell>
          <cell r="LO13">
            <v>2230091177.5099998</v>
          </cell>
          <cell r="LP13">
            <v>2562507703.9600005</v>
          </cell>
          <cell r="LQ13">
            <v>2397547932.1799998</v>
          </cell>
          <cell r="LR13">
            <v>2493610209.1899996</v>
          </cell>
          <cell r="LS13">
            <v>2338784402.1600003</v>
          </cell>
          <cell r="LT13">
            <v>2684433181.6500001</v>
          </cell>
        </row>
        <row r="24">
          <cell r="KR24">
            <v>208359120</v>
          </cell>
          <cell r="KS24">
            <v>211770830</v>
          </cell>
          <cell r="KT24">
            <v>236326880</v>
          </cell>
          <cell r="KU24">
            <v>223411525</v>
          </cell>
          <cell r="KV24">
            <v>198932750</v>
          </cell>
          <cell r="KW24">
            <v>196269220</v>
          </cell>
          <cell r="KX24">
            <v>199765665</v>
          </cell>
          <cell r="KY24">
            <v>228445055</v>
          </cell>
          <cell r="KZ24">
            <v>195882000</v>
          </cell>
          <cell r="LA24">
            <v>177203045</v>
          </cell>
          <cell r="LB24">
            <v>185867565</v>
          </cell>
          <cell r="LC24">
            <v>226952405</v>
          </cell>
          <cell r="LD24">
            <v>214086512</v>
          </cell>
          <cell r="LE24">
            <v>203643735</v>
          </cell>
          <cell r="LF24">
            <v>219784855</v>
          </cell>
          <cell r="LG24">
            <v>233175610</v>
          </cell>
          <cell r="LH24">
            <v>254947945</v>
          </cell>
          <cell r="LI24">
            <v>232341540</v>
          </cell>
          <cell r="LJ24">
            <v>243304535</v>
          </cell>
          <cell r="LK24">
            <v>229646785</v>
          </cell>
          <cell r="LL24">
            <v>224075260</v>
          </cell>
          <cell r="LM24">
            <v>221950990</v>
          </cell>
          <cell r="LN24">
            <v>225285760</v>
          </cell>
          <cell r="LO24">
            <v>216464140</v>
          </cell>
          <cell r="LP24">
            <v>255302780</v>
          </cell>
          <cell r="LQ24">
            <v>252074250</v>
          </cell>
          <cell r="LR24">
            <v>214855520</v>
          </cell>
          <cell r="LS24">
            <v>254833870</v>
          </cell>
          <cell r="LT24">
            <v>253105515</v>
          </cell>
        </row>
        <row r="67">
          <cell r="KR67">
            <v>8569882.0339199994</v>
          </cell>
          <cell r="KS67">
            <v>8990695.7857799996</v>
          </cell>
          <cell r="KT67">
            <v>9917124.6751199979</v>
          </cell>
          <cell r="KU67">
            <v>8931369.3328799997</v>
          </cell>
          <cell r="KV67">
            <v>8976486.889080001</v>
          </cell>
          <cell r="KW67">
            <v>7818374.3173199994</v>
          </cell>
          <cell r="KX67">
            <v>8860543.8364799991</v>
          </cell>
          <cell r="KY67">
            <v>9900325.0880999994</v>
          </cell>
          <cell r="KZ67">
            <v>8583692.2192799989</v>
          </cell>
          <cell r="LA67">
            <v>8614308.8714400008</v>
          </cell>
          <cell r="LB67">
            <v>9975126.00024</v>
          </cell>
          <cell r="LC67">
            <v>12324101.953859998</v>
          </cell>
          <cell r="LD67">
            <v>9375754.6576799992</v>
          </cell>
          <cell r="LE67">
            <v>8389364.868900001</v>
          </cell>
          <cell r="LF67">
            <v>8969947.9704000019</v>
          </cell>
          <cell r="LG67">
            <v>9926397.3945599999</v>
          </cell>
          <cell r="LH67">
            <v>9735854.2003799994</v>
          </cell>
          <cell r="LI67">
            <v>8968596.4834199995</v>
          </cell>
          <cell r="LJ67">
            <v>8329083.2933399994</v>
          </cell>
          <cell r="LK67">
            <v>9040406.4691199977</v>
          </cell>
          <cell r="LL67">
            <v>9403178.6997000016</v>
          </cell>
          <cell r="LM67">
            <v>8783792.1235799994</v>
          </cell>
          <cell r="LN67">
            <v>9353401.2003599983</v>
          </cell>
          <cell r="LO67">
            <v>8381049.6772799995</v>
          </cell>
          <cell r="LP67">
            <v>8895406.6592999995</v>
          </cell>
          <cell r="LQ67">
            <v>8878030.2248399984</v>
          </cell>
          <cell r="LR67">
            <v>9136496.1286799982</v>
          </cell>
          <cell r="LS67">
            <v>9191174.3793000001</v>
          </cell>
          <cell r="LT67">
            <v>10578700.18674</v>
          </cell>
        </row>
        <row r="77">
          <cell r="KR77">
            <v>3510926.55</v>
          </cell>
          <cell r="KS77">
            <v>2813255.1</v>
          </cell>
          <cell r="KT77">
            <v>5141637.8999999994</v>
          </cell>
          <cell r="KU77">
            <v>3514038.9750000001</v>
          </cell>
          <cell r="KV77">
            <v>4489790.3999999994</v>
          </cell>
          <cell r="KW77">
            <v>4193658.2249999996</v>
          </cell>
          <cell r="KX77">
            <v>4529961</v>
          </cell>
          <cell r="KY77">
            <v>4597811.0999999996</v>
          </cell>
          <cell r="KZ77">
            <v>2920602.7349999999</v>
          </cell>
          <cell r="LA77">
            <v>3765182.625</v>
          </cell>
          <cell r="LB77">
            <v>3867535.8</v>
          </cell>
          <cell r="LC77">
            <v>4113327.5999999996</v>
          </cell>
          <cell r="LD77">
            <v>3586790.4299999997</v>
          </cell>
          <cell r="LE77">
            <v>4175021.25</v>
          </cell>
          <cell r="LF77">
            <v>5118173.55</v>
          </cell>
          <cell r="LG77">
            <v>2969612.55</v>
          </cell>
          <cell r="LH77">
            <v>4655691</v>
          </cell>
          <cell r="LI77">
            <v>3785972.4</v>
          </cell>
          <cell r="LJ77">
            <v>5744436.2999999998</v>
          </cell>
          <cell r="LK77">
            <v>4759337.0249999994</v>
          </cell>
          <cell r="LL77">
            <v>4784230.3499999996</v>
          </cell>
          <cell r="LM77">
            <v>4041906.5249999999</v>
          </cell>
          <cell r="LN77">
            <v>4008505.9499999997</v>
          </cell>
          <cell r="LO77">
            <v>4173909.9749999996</v>
          </cell>
          <cell r="LP77">
            <v>2914205.4449999998</v>
          </cell>
          <cell r="LQ77">
            <v>6479685.2249999996</v>
          </cell>
          <cell r="LR77">
            <v>2077231.7249999999</v>
          </cell>
          <cell r="LS77">
            <v>3599468.55</v>
          </cell>
          <cell r="LT77">
            <v>5229215.3250000002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R10">
            <v>167223311.13999999</v>
          </cell>
          <cell r="KS10">
            <v>169200260.18000001</v>
          </cell>
          <cell r="KT10">
            <v>195821783.75999999</v>
          </cell>
          <cell r="KU10">
            <v>216315134.91</v>
          </cell>
          <cell r="KV10">
            <v>188055788.66999999</v>
          </cell>
          <cell r="KW10">
            <v>167422263.93000001</v>
          </cell>
          <cell r="KX10">
            <v>184954843.77000001</v>
          </cell>
          <cell r="KY10">
            <v>228412723.51999998</v>
          </cell>
          <cell r="KZ10">
            <v>197800286.22000003</v>
          </cell>
          <cell r="LA10">
            <v>173190666.32999998</v>
          </cell>
          <cell r="LB10">
            <v>180730756.64999998</v>
          </cell>
          <cell r="LC10">
            <v>223390776.82999998</v>
          </cell>
          <cell r="LD10">
            <v>201036531.06999999</v>
          </cell>
          <cell r="LE10">
            <v>177837235.31999999</v>
          </cell>
          <cell r="LF10">
            <v>178395003.12</v>
          </cell>
          <cell r="LG10">
            <v>206290620</v>
          </cell>
          <cell r="LH10">
            <v>228841043.29000002</v>
          </cell>
          <cell r="LI10">
            <v>185659144.39999998</v>
          </cell>
          <cell r="LJ10">
            <v>174283166.38</v>
          </cell>
          <cell r="LK10">
            <v>191134165.82000002</v>
          </cell>
          <cell r="LL10">
            <v>226778460.25</v>
          </cell>
          <cell r="LM10">
            <v>208859974.81999999</v>
          </cell>
          <cell r="LN10">
            <v>183757614.32999998</v>
          </cell>
          <cell r="LO10">
            <v>171838896.22</v>
          </cell>
          <cell r="LP10">
            <v>237690785.44999999</v>
          </cell>
          <cell r="LQ10">
            <v>227257036.52000001</v>
          </cell>
          <cell r="LR10">
            <v>190721932.47999999</v>
          </cell>
          <cell r="LS10">
            <v>185006297.71000001</v>
          </cell>
          <cell r="LT10">
            <v>215316220.05999997</v>
          </cell>
        </row>
        <row r="18">
          <cell r="KR18">
            <v>1912396.83</v>
          </cell>
          <cell r="KS18">
            <v>1906766.9899999998</v>
          </cell>
          <cell r="KT18">
            <v>2297313.65</v>
          </cell>
          <cell r="KU18">
            <v>2445573.9800000004</v>
          </cell>
          <cell r="KV18">
            <v>2164274.85</v>
          </cell>
          <cell r="KW18">
            <v>1931213.06</v>
          </cell>
          <cell r="KX18">
            <v>2137710.5500000003</v>
          </cell>
          <cell r="KY18">
            <v>2591453.13</v>
          </cell>
          <cell r="KZ18">
            <v>2218808.2999999998</v>
          </cell>
          <cell r="LA18">
            <v>2042530.9900000002</v>
          </cell>
          <cell r="LB18">
            <v>2019522.92</v>
          </cell>
          <cell r="LC18">
            <v>2604748.0999999996</v>
          </cell>
          <cell r="LD18">
            <v>2283339.08</v>
          </cell>
          <cell r="LE18">
            <v>1997812.3099999998</v>
          </cell>
          <cell r="LF18">
            <v>2043313.4500000002</v>
          </cell>
          <cell r="LG18">
            <v>2358246.6800000002</v>
          </cell>
          <cell r="LH18">
            <v>2773706.6799999997</v>
          </cell>
          <cell r="LI18">
            <v>2243623.06</v>
          </cell>
          <cell r="LJ18">
            <v>2005302.57</v>
          </cell>
          <cell r="LK18">
            <v>2247739.98</v>
          </cell>
          <cell r="LL18">
            <v>2587089.77</v>
          </cell>
          <cell r="LM18">
            <v>2427547.9900000002</v>
          </cell>
          <cell r="LN18">
            <v>2055262.49</v>
          </cell>
          <cell r="LO18">
            <v>1940978.0999999999</v>
          </cell>
          <cell r="LP18">
            <v>2727437.29</v>
          </cell>
          <cell r="LQ18">
            <v>2619060.42</v>
          </cell>
          <cell r="LR18">
            <v>2151537</v>
          </cell>
          <cell r="LS18">
            <v>2121610.0299999998</v>
          </cell>
          <cell r="LT18">
            <v>2436165.7999999998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9"/>
      <sheetName val="Chart20"/>
      <sheetName val="Chart21"/>
      <sheetName val="Data"/>
      <sheetName val="Sheet1"/>
      <sheetName val="Chart22"/>
      <sheetName val="Chart23"/>
      <sheetName val="Chart24"/>
      <sheetName val="Chart25"/>
      <sheetName val="Chart26"/>
      <sheetName val="Chart27"/>
      <sheetName val="Chart28"/>
      <sheetName val="Glo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 refreshError="1"/>
      <sheetData sheetId="1" refreshError="1"/>
      <sheetData sheetId="2" refreshError="1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  <row r="1321">
          <cell r="I1321">
            <v>16437429.550000001</v>
          </cell>
          <cell r="W1321">
            <v>1372933.4000000001</v>
          </cell>
          <cell r="X1321">
            <v>36088.01</v>
          </cell>
          <cell r="Y1321">
            <v>8684268.2800000068</v>
          </cell>
          <cell r="AJ1321">
            <v>20832568.310000002</v>
          </cell>
        </row>
        <row r="1322">
          <cell r="I1322">
            <v>13095623.560000001</v>
          </cell>
          <cell r="W1322">
            <v>1276472.43</v>
          </cell>
          <cell r="X1322">
            <v>343059.24</v>
          </cell>
          <cell r="Y1322">
            <v>9539923.9799999893</v>
          </cell>
          <cell r="AJ1322">
            <v>16180788</v>
          </cell>
        </row>
        <row r="1323">
          <cell r="I1323">
            <v>12564386.109999999</v>
          </cell>
          <cell r="W1323">
            <v>1035440.27</v>
          </cell>
          <cell r="X1323">
            <v>496241.22</v>
          </cell>
          <cell r="Y1323">
            <v>7852064.3599999938</v>
          </cell>
          <cell r="AJ1323">
            <v>17738426</v>
          </cell>
        </row>
        <row r="1324">
          <cell r="I1324">
            <v>10042430.18</v>
          </cell>
          <cell r="W1324">
            <v>1122266.8</v>
          </cell>
          <cell r="X1324">
            <v>722071.88</v>
          </cell>
          <cell r="Y1324">
            <v>6681465.6400000304</v>
          </cell>
          <cell r="AJ1324">
            <v>23738096.100000001</v>
          </cell>
        </row>
        <row r="1325">
          <cell r="I1325">
            <v>12899894.43</v>
          </cell>
          <cell r="W1325">
            <v>1285026.3699999996</v>
          </cell>
          <cell r="X1325">
            <v>429314.80000000005</v>
          </cell>
          <cell r="Y1325">
            <v>6965363.519999994</v>
          </cell>
          <cell r="AJ1325">
            <v>12477117.699999999</v>
          </cell>
        </row>
        <row r="1326">
          <cell r="I1326">
            <v>14391573.099999998</v>
          </cell>
          <cell r="W1326">
            <v>1466178.6600000001</v>
          </cell>
          <cell r="X1326">
            <v>382274.99</v>
          </cell>
          <cell r="Y1326">
            <v>7239956.490000017</v>
          </cell>
          <cell r="AJ1326">
            <v>20975332.710000001</v>
          </cell>
        </row>
        <row r="1327">
          <cell r="I1327">
            <v>12764538.32</v>
          </cell>
          <cell r="W1327">
            <v>1199634.99</v>
          </cell>
          <cell r="X1327">
            <v>825397.14</v>
          </cell>
          <cell r="Y1327">
            <v>7728903.6999999778</v>
          </cell>
          <cell r="AJ1327">
            <v>32735796.399999999</v>
          </cell>
        </row>
        <row r="1328">
          <cell r="I1328">
            <v>14073519.6</v>
          </cell>
          <cell r="W1328">
            <v>1107776.1399999999</v>
          </cell>
          <cell r="X1328">
            <v>410505.81</v>
          </cell>
          <cell r="Y1328">
            <v>4126224.9600000014</v>
          </cell>
          <cell r="AJ1328">
            <v>16827112</v>
          </cell>
        </row>
        <row r="1329">
          <cell r="I1329">
            <v>13832047.270000001</v>
          </cell>
          <cell r="W1329">
            <v>1092103.3700000001</v>
          </cell>
          <cell r="X1329">
            <v>414316.95</v>
          </cell>
          <cell r="Y1329">
            <v>7366717.9700000025</v>
          </cell>
          <cell r="AJ1329">
            <v>22531812.609999999</v>
          </cell>
        </row>
        <row r="1330">
          <cell r="I1330">
            <v>14187409.050000001</v>
          </cell>
          <cell r="W1330">
            <v>1419986.4899999998</v>
          </cell>
          <cell r="X1330">
            <v>732578.6</v>
          </cell>
          <cell r="Y1330">
            <v>7968498.2900000215</v>
          </cell>
          <cell r="AJ1330">
            <v>31213000.399999999</v>
          </cell>
        </row>
        <row r="1331">
          <cell r="I1331">
            <v>12941100.4</v>
          </cell>
          <cell r="W1331">
            <v>1172701.47</v>
          </cell>
          <cell r="X1331">
            <v>349665.06</v>
          </cell>
          <cell r="Y1331">
            <v>5958177.8200000087</v>
          </cell>
          <cell r="AJ1331">
            <v>32985607.579999998</v>
          </cell>
        </row>
        <row r="1332">
          <cell r="I1332">
            <v>13365031.57</v>
          </cell>
          <cell r="W1332">
            <v>948720.49</v>
          </cell>
          <cell r="X1332">
            <v>395252.79</v>
          </cell>
          <cell r="Y1332">
            <v>3068277.549999991</v>
          </cell>
          <cell r="AJ1332">
            <v>20073535.449999999</v>
          </cell>
        </row>
        <row r="1333">
          <cell r="I1333">
            <v>12563571.550000001</v>
          </cell>
          <cell r="W1333">
            <v>1094617.26</v>
          </cell>
          <cell r="X1333">
            <v>588968.78</v>
          </cell>
          <cell r="Y1333">
            <v>7808046.1700000139</v>
          </cell>
          <cell r="AJ1333">
            <v>32774803.670000002</v>
          </cell>
        </row>
        <row r="1334">
          <cell r="I1334">
            <v>11809612.1</v>
          </cell>
          <cell r="W1334">
            <v>1472664.0300000003</v>
          </cell>
          <cell r="X1334">
            <v>376190.44</v>
          </cell>
          <cell r="Y1334">
            <v>9482307.9599999934</v>
          </cell>
          <cell r="AJ1334">
            <v>28747759.890000001</v>
          </cell>
        </row>
        <row r="1335">
          <cell r="I1335">
            <v>15362897.600000001</v>
          </cell>
          <cell r="W1335">
            <v>1310648.92</v>
          </cell>
          <cell r="X1335">
            <v>419760.43</v>
          </cell>
          <cell r="Y1335">
            <v>12029208.539999977</v>
          </cell>
          <cell r="AJ1335">
            <v>32645452.399999999</v>
          </cell>
        </row>
        <row r="1336">
          <cell r="I1336">
            <v>11217230.969999999</v>
          </cell>
          <cell r="W1336">
            <v>1109029.18</v>
          </cell>
          <cell r="X1336">
            <v>847935.31</v>
          </cell>
          <cell r="Y1336">
            <v>6596290.219999996</v>
          </cell>
          <cell r="AJ1336">
            <v>72454846.189999998</v>
          </cell>
        </row>
        <row r="1337">
          <cell r="I1337">
            <v>12790642.939999999</v>
          </cell>
          <cell r="W1337">
            <v>1069450.33</v>
          </cell>
          <cell r="X1337">
            <v>318527.98</v>
          </cell>
          <cell r="Y1337">
            <v>5991910.5300000031</v>
          </cell>
          <cell r="AJ1337">
            <v>35447042.090000004</v>
          </cell>
        </row>
        <row r="1338">
          <cell r="I1338">
            <v>15841945.239999998</v>
          </cell>
          <cell r="W1338">
            <v>1297112.2</v>
          </cell>
          <cell r="X1338">
            <v>372176.57</v>
          </cell>
          <cell r="Y1338">
            <v>10130591.720000004</v>
          </cell>
          <cell r="AJ1338">
            <v>47540979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43"/>
  <sheetViews>
    <sheetView tabSelected="1" topLeftCell="A7" zoomScaleNormal="100" zoomScaleSheetLayoutView="100" workbookViewId="0">
      <pane xSplit="1" ySplit="2" topLeftCell="Q1337" activePane="bottomRight" state="frozen"/>
      <selection pane="topRight" activeCell="B7" sqref="B7"/>
      <selection pane="bottomLeft" activeCell="A9" sqref="A9"/>
      <selection pane="bottomRight" activeCell="AC1343" sqref="AC1343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9" t="s">
        <v>3</v>
      </c>
      <c r="C7" s="90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1" t="s">
        <v>10</v>
      </c>
      <c r="X7" s="92"/>
      <c r="Y7" s="92"/>
      <c r="Z7" s="92"/>
      <c r="AA7" s="92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24" si="609">+K1296+P1296+R1296+U1296+V1296+Z1296</f>
        <v>25622124.599359989</v>
      </c>
      <c r="C1296" s="70">
        <f t="shared" ref="C1296:C1324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24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15" si="612">(I1296/I1243)-1</f>
        <v>-3.2134634619004121E-2</v>
      </c>
      <c r="K1296" s="74">
        <f>'[8]Marketshare 2018'!$JY$67</f>
        <v>9448472.5293600019</v>
      </c>
      <c r="L1296" s="76">
        <f t="shared" ref="L1296:L1315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15" si="614">(N1296/N1243)-1</f>
        <v>3.5913045617061767E-2</v>
      </c>
      <c r="P1296" s="74">
        <f>'[8]Marketshare 2018'!$JY$77</f>
        <v>5486562</v>
      </c>
      <c r="Q1296" s="76">
        <f t="shared" ref="Q1296:Q1315" si="615">(P1296/0.09)/N1296</f>
        <v>0.24491488193631317</v>
      </c>
      <c r="R1296" s="71">
        <f>[5]Data!$W$1291</f>
        <v>1387857.33</v>
      </c>
      <c r="S1296" s="78">
        <f t="shared" ref="S1296:S1315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15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15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'[8]Marketshare 2018'!$KH$13</f>
        <v>2518984320.6900001</v>
      </c>
      <c r="J1305" s="75">
        <f t="shared" si="612"/>
        <v>-4.0515089319098418E-2</v>
      </c>
      <c r="K1305" s="74">
        <f>'[8]Marketshare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'[8]Marketshare 2018'!$KH$24</f>
        <v>252240575</v>
      </c>
      <c r="O1305" s="77">
        <f t="shared" si="614"/>
        <v>4.7056671833930475E-2</v>
      </c>
      <c r="P1305" s="74">
        <f>'[8]Marketshare 2018'!$KH$77</f>
        <v>4288071.375</v>
      </c>
      <c r="Q1305" s="76">
        <f t="shared" si="615"/>
        <v>0.18888807837517815</v>
      </c>
      <c r="R1305" s="71">
        <f>[5]Data!$W$1300</f>
        <v>1559245.6399999997</v>
      </c>
      <c r="S1305" s="78">
        <f t="shared" si="616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618"/>
        <v>4.0875112637268174E-2</v>
      </c>
      <c r="Z1305" s="74">
        <f>'[7]From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'[8]Marketshare 2018'!$KI$13</f>
        <v>2227631268.9200001</v>
      </c>
      <c r="J1306" s="75">
        <f t="shared" si="612"/>
        <v>-0.15949468352664209</v>
      </c>
      <c r="K1306" s="74">
        <f>'[8]Marketshare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'[8]Marketshare 2018'!$KI$24</f>
        <v>218406840</v>
      </c>
      <c r="O1306" s="77">
        <f t="shared" si="614"/>
        <v>-0.17485279432506917</v>
      </c>
      <c r="P1306" s="74">
        <f>'[8]Marketshare 2018'!$KI$77</f>
        <v>4188307.5</v>
      </c>
      <c r="Q1306" s="76">
        <f t="shared" si="615"/>
        <v>0.21307368395605192</v>
      </c>
      <c r="R1306" s="71">
        <f>[5]Data!$W$1301</f>
        <v>1138141.81</v>
      </c>
      <c r="S1306" s="78">
        <f t="shared" si="616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618"/>
        <v>-0.13926324345522989</v>
      </c>
      <c r="Z1306" s="74">
        <f>'[7]From Apr 2023'!$KI$18</f>
        <v>2155452.4699999997</v>
      </c>
      <c r="AA1306" s="76">
        <f t="shared" si="617"/>
        <v>7.5239583451678804E-2</v>
      </c>
    </row>
    <row r="1307" spans="1:27" s="80" customFormat="1" ht="13" x14ac:dyDescent="0.3">
      <c r="A1307" s="69">
        <v>45249</v>
      </c>
      <c r="B1307" s="58">
        <f t="shared" si="609"/>
        <v>21369657.70965999</v>
      </c>
      <c r="C1307" s="70">
        <f t="shared" si="610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611"/>
        <v>-0.12468373883787864</v>
      </c>
      <c r="H1307" s="73">
        <v>8019</v>
      </c>
      <c r="I1307" s="74">
        <f>'[8]Marketshare 2018'!$KJ$13</f>
        <v>2104273690.3499999</v>
      </c>
      <c r="J1307" s="75">
        <f t="shared" si="612"/>
        <v>-9.2364857382250531E-2</v>
      </c>
      <c r="K1307" s="74">
        <f>'[8]Marketshare 2018'!$KJ$67</f>
        <v>8392100.5146599989</v>
      </c>
      <c r="L1307" s="76">
        <f t="shared" si="613"/>
        <v>4.4312468336041702E-2</v>
      </c>
      <c r="M1307" s="74">
        <v>382</v>
      </c>
      <c r="N1307" s="74">
        <f>'[8]Marketshare 2018'!$KJ$24</f>
        <v>239392085</v>
      </c>
      <c r="O1307" s="77">
        <f t="shared" si="614"/>
        <v>-0.125333016533141</v>
      </c>
      <c r="P1307" s="74">
        <f>'[8]Marketshare 2018'!$KJ$77</f>
        <v>3324063.8249999997</v>
      </c>
      <c r="Q1307" s="76">
        <f t="shared" si="615"/>
        <v>0.15428263845899501</v>
      </c>
      <c r="R1307" s="71">
        <f>[5]Data!$W$1302</f>
        <v>1069805.1200000001</v>
      </c>
      <c r="S1307" s="78">
        <f t="shared" si="616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618"/>
        <v>-3.9784943046703991E-2</v>
      </c>
      <c r="Z1307" s="74">
        <f>'[7]From Apr 2023'!$KJ$18</f>
        <v>2096174.55</v>
      </c>
      <c r="AA1307" s="76">
        <f t="shared" si="617"/>
        <v>7.7852584749544179E-2</v>
      </c>
    </row>
    <row r="1308" spans="1:27" s="80" customFormat="1" ht="13" x14ac:dyDescent="0.3">
      <c r="A1308" s="69">
        <v>45256</v>
      </c>
      <c r="B1308" s="58">
        <f t="shared" si="609"/>
        <v>25265141.578260012</v>
      </c>
      <c r="C1308" s="70">
        <f t="shared" si="610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611"/>
        <v>3.782327813300923E-2</v>
      </c>
      <c r="H1308" s="73">
        <v>8019</v>
      </c>
      <c r="I1308" s="74">
        <f>'[8]Marketshare 2018'!$KK$13</f>
        <v>2401476764.8599997</v>
      </c>
      <c r="J1308" s="75">
        <f t="shared" si="612"/>
        <v>2.7182128988886944E-2</v>
      </c>
      <c r="K1308" s="74">
        <f>'[8]Marketshare 2018'!$KK$67</f>
        <v>9417181.4832600001</v>
      </c>
      <c r="L1308" s="76">
        <f t="shared" si="613"/>
        <v>4.3571252216591819E-2</v>
      </c>
      <c r="M1308" s="74">
        <v>382</v>
      </c>
      <c r="N1308" s="74">
        <f>'[8]Marketshare 2018'!$KK$24</f>
        <v>256335210</v>
      </c>
      <c r="O1308" s="77">
        <f t="shared" si="614"/>
        <v>-3.07377467982487E-2</v>
      </c>
      <c r="P1308" s="74">
        <f>'[8]Marketshare 2018'!$KK$77</f>
        <v>5189254.4249999998</v>
      </c>
      <c r="Q1308" s="76">
        <f t="shared" si="615"/>
        <v>0.22493352551918247</v>
      </c>
      <c r="R1308" s="71">
        <f>[5]Data!$W$1303</f>
        <v>1313624.6099999999</v>
      </c>
      <c r="S1308" s="78">
        <f t="shared" si="616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618"/>
        <v>8.8722663866681151E-2</v>
      </c>
      <c r="Z1308" s="74">
        <f>'[7]From Apr 2023'!$KK$18</f>
        <v>2306438.8200000003</v>
      </c>
      <c r="AA1308" s="76">
        <f t="shared" si="617"/>
        <v>7.8858361515531827E-2</v>
      </c>
    </row>
    <row r="1309" spans="1:27" s="80" customFormat="1" ht="13" x14ac:dyDescent="0.3">
      <c r="A1309" s="69">
        <v>45263</v>
      </c>
      <c r="B1309" s="58">
        <f t="shared" si="609"/>
        <v>25464985.562939979</v>
      </c>
      <c r="C1309" s="70">
        <f t="shared" si="610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611"/>
        <v>2.639838877701628E-2</v>
      </c>
      <c r="H1309" s="73">
        <v>8019</v>
      </c>
      <c r="I1309" s="74">
        <f>'[8]Marketshare 2018'!$KL$13</f>
        <v>2511280933.8399997</v>
      </c>
      <c r="J1309" s="75">
        <f t="shared" si="612"/>
        <v>3.5802697998412958E-2</v>
      </c>
      <c r="K1309" s="74">
        <f>'[8]Marketshare 2018'!$KL$67</f>
        <v>10330487.312940001</v>
      </c>
      <c r="L1309" s="76">
        <f t="shared" si="613"/>
        <v>4.570702975492473E-2</v>
      </c>
      <c r="M1309" s="74">
        <v>382</v>
      </c>
      <c r="N1309" s="74">
        <f>'[8]Marketshare 2018'!$KL$24</f>
        <v>242121530</v>
      </c>
      <c r="O1309" s="77">
        <f t="shared" si="614"/>
        <v>5.8853159331837768E-2</v>
      </c>
      <c r="P1309" s="74">
        <f>'[8]Marketshare 2018'!$KL$77</f>
        <v>3989136.5999999996</v>
      </c>
      <c r="Q1309" s="76">
        <f t="shared" si="615"/>
        <v>0.18306401747915602</v>
      </c>
      <c r="R1309" s="71">
        <f>[5]Data!$W$1304</f>
        <v>1529201.23</v>
      </c>
      <c r="S1309" s="78">
        <f t="shared" si="616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618"/>
        <v>0.16923794566056771</v>
      </c>
      <c r="Z1309" s="74">
        <f>'[7]From Apr 2023'!$KL$18</f>
        <v>2683529.61</v>
      </c>
      <c r="AA1309" s="76">
        <f t="shared" si="617"/>
        <v>7.4350698676927618E-2</v>
      </c>
    </row>
    <row r="1310" spans="1:27" s="80" customFormat="1" ht="13" x14ac:dyDescent="0.3">
      <c r="A1310" s="69">
        <v>45270</v>
      </c>
      <c r="B1310" s="58">
        <f t="shared" si="609"/>
        <v>24683498.292680014</v>
      </c>
      <c r="C1310" s="70">
        <f t="shared" si="610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611"/>
        <v>4.2932911901645943E-2</v>
      </c>
      <c r="H1310" s="73">
        <v>8019</v>
      </c>
      <c r="I1310" s="74">
        <f>'[8]Marketshare 2018'!$KM$13</f>
        <v>2490232848.6199999</v>
      </c>
      <c r="J1310" s="75">
        <f t="shared" si="612"/>
        <v>2.5300000765530406E-2</v>
      </c>
      <c r="K1310" s="74">
        <f>'[8]Marketshare 2018'!$KM$67</f>
        <v>9368735.3276799992</v>
      </c>
      <c r="L1310" s="76">
        <f t="shared" si="613"/>
        <v>4.1802138805666862E-2</v>
      </c>
      <c r="M1310" s="74">
        <v>382</v>
      </c>
      <c r="N1310" s="74">
        <f>'[8]Marketshare 2018'!$KM$24</f>
        <v>243893820</v>
      </c>
      <c r="O1310" s="77">
        <f t="shared" si="614"/>
        <v>5.6568778511211892E-2</v>
      </c>
      <c r="P1310" s="74">
        <f>'[8]Marketshare 2018'!$KM$77</f>
        <v>3959247.375</v>
      </c>
      <c r="Q1310" s="76">
        <f t="shared" si="615"/>
        <v>0.18037208773883651</v>
      </c>
      <c r="R1310" s="71">
        <f>[5]Data!$W$1305</f>
        <v>1316696.73</v>
      </c>
      <c r="S1310" s="78">
        <f t="shared" si="616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618"/>
        <v>-5.7073309609953604E-2</v>
      </c>
      <c r="Z1310" s="74">
        <f>'[7]From Apr 2023'!$KM$18</f>
        <v>2638541.69</v>
      </c>
      <c r="AA1310" s="76">
        <f t="shared" si="617"/>
        <v>7.8796872125495493E-2</v>
      </c>
    </row>
    <row r="1311" spans="1:27" s="80" customFormat="1" ht="13" x14ac:dyDescent="0.3">
      <c r="A1311" s="69">
        <v>45277</v>
      </c>
      <c r="B1311" s="58">
        <f t="shared" si="609"/>
        <v>28741066.897039995</v>
      </c>
      <c r="C1311" s="70">
        <f t="shared" si="610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611"/>
        <v>2.6735654964463507E-2</v>
      </c>
      <c r="H1311" s="73">
        <v>8019</v>
      </c>
      <c r="I1311" s="74">
        <f>'[8]Marketshare 2018'!$KN$13</f>
        <v>2554720021.21</v>
      </c>
      <c r="J1311" s="75">
        <f t="shared" si="612"/>
        <v>5.6065640608293776E-2</v>
      </c>
      <c r="K1311" s="74">
        <f>'[8]Marketshare 2018'!$KN$67</f>
        <v>11101344.242039999</v>
      </c>
      <c r="L1311" s="76">
        <f t="shared" si="613"/>
        <v>4.828249997335448E-2</v>
      </c>
      <c r="M1311" s="74">
        <v>382</v>
      </c>
      <c r="N1311" s="74">
        <f>'[8]Marketshare 2018'!$KN$24</f>
        <v>256660145</v>
      </c>
      <c r="O1311" s="77">
        <f t="shared" si="614"/>
        <v>6.2226528349670351E-2</v>
      </c>
      <c r="P1311" s="74">
        <f>'[8]Marketshare 2018'!$KN$77</f>
        <v>5070251.4749999996</v>
      </c>
      <c r="Q1311" s="76">
        <f t="shared" si="615"/>
        <v>0.21949698306295276</v>
      </c>
      <c r="R1311" s="71">
        <f>[5]Data!$W$1306</f>
        <v>1490198.06</v>
      </c>
      <c r="S1311" s="78">
        <f t="shared" si="616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618"/>
        <v>0.13871666233481106</v>
      </c>
      <c r="Z1311" s="74">
        <f>'[7]From Apr 2023'!$KN$18</f>
        <v>2800584.45</v>
      </c>
      <c r="AA1311" s="76">
        <f t="shared" si="617"/>
        <v>7.8311379345704868E-2</v>
      </c>
    </row>
    <row r="1312" spans="1:27" s="80" customFormat="1" ht="13" x14ac:dyDescent="0.3">
      <c r="A1312" s="69">
        <v>45284</v>
      </c>
      <c r="B1312" s="58">
        <f t="shared" si="609"/>
        <v>30194297.734459989</v>
      </c>
      <c r="C1312" s="70">
        <f t="shared" si="610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611"/>
        <v>8.1323531170941266E-2</v>
      </c>
      <c r="H1312" s="73">
        <v>8019</v>
      </c>
      <c r="I1312" s="74">
        <f>'[8]Marketshare 2018'!$KO$13</f>
        <v>2506359508.54</v>
      </c>
      <c r="J1312" s="75">
        <f t="shared" si="612"/>
        <v>-4.7433172475936591E-2</v>
      </c>
      <c r="K1312" s="74">
        <f>'[8]Marketshare 2018'!$KO$67</f>
        <v>10651612.364460001</v>
      </c>
      <c r="L1312" s="76">
        <f t="shared" si="613"/>
        <v>4.7220380033565802E-2</v>
      </c>
      <c r="M1312" s="74">
        <v>382</v>
      </c>
      <c r="N1312" s="74">
        <f>'[8]Marketshare 2018'!$KO$24</f>
        <v>253097605</v>
      </c>
      <c r="O1312" s="77">
        <f t="shared" si="614"/>
        <v>4.297146990685663E-2</v>
      </c>
      <c r="P1312" s="74">
        <f>'[8]Marketshare 2018'!$KO$77</f>
        <v>5678779.5</v>
      </c>
      <c r="Q1312" s="76">
        <f t="shared" si="615"/>
        <v>0.24930125277163329</v>
      </c>
      <c r="R1312" s="71">
        <f>[5]Data!$W$1307</f>
        <v>1396196.3900000001</v>
      </c>
      <c r="S1312" s="78">
        <f t="shared" si="616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618"/>
        <v>6.2266466038224833E-2</v>
      </c>
      <c r="Z1312" s="74">
        <f>'[7]From Apr 2023'!$KO$18</f>
        <v>2910486.51</v>
      </c>
      <c r="AA1312" s="76">
        <f t="shared" si="617"/>
        <v>7.8540451216146501E-2</v>
      </c>
    </row>
    <row r="1313" spans="1:27" s="80" customFormat="1" ht="13" x14ac:dyDescent="0.3">
      <c r="A1313" s="69">
        <v>45291</v>
      </c>
      <c r="B1313" s="58">
        <f t="shared" si="609"/>
        <v>25424686.448160004</v>
      </c>
      <c r="C1313" s="70">
        <f t="shared" si="610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611"/>
        <v>0.27483646130003647</v>
      </c>
      <c r="H1313" s="73">
        <v>8019</v>
      </c>
      <c r="I1313" s="74">
        <f>'[8]Marketshare 2018'!$KP$13</f>
        <v>2559441930.6300001</v>
      </c>
      <c r="J1313" s="75">
        <f t="shared" si="612"/>
        <v>3.0528938117780458E-2</v>
      </c>
      <c r="K1313" s="74">
        <f>'[8]Marketshare 2018'!$KP$67</f>
        <v>11276502.293159999</v>
      </c>
      <c r="L1313" s="76">
        <f t="shared" si="613"/>
        <v>4.8953824044431077E-2</v>
      </c>
      <c r="M1313" s="74">
        <v>382</v>
      </c>
      <c r="N1313" s="74">
        <f>'[8]Marketshare 2018'!$KP$24</f>
        <v>242834590</v>
      </c>
      <c r="O1313" s="77">
        <f t="shared" si="614"/>
        <v>-1.5039618220785811E-2</v>
      </c>
      <c r="P1313" s="74">
        <f>'[8]Marketshare 2018'!$KP$77</f>
        <v>5624139.8250000002</v>
      </c>
      <c r="Q1313" s="76">
        <f t="shared" si="615"/>
        <v>0.25733748433450115</v>
      </c>
      <c r="R1313" s="71">
        <f>[5]Data!$W$1308</f>
        <v>1159379.7599999998</v>
      </c>
      <c r="S1313" s="78">
        <f t="shared" si="616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618"/>
        <v>-0.27690867774742733</v>
      </c>
      <c r="Z1313" s="74">
        <f>'[7]From Apr 2023'!$KP$18</f>
        <v>1860185.88</v>
      </c>
      <c r="AA1313" s="76">
        <f t="shared" si="617"/>
        <v>7.6828671279324273E-2</v>
      </c>
    </row>
    <row r="1314" spans="1:27" s="80" customFormat="1" ht="13" x14ac:dyDescent="0.3">
      <c r="A1314" s="69">
        <v>45298</v>
      </c>
      <c r="B1314" s="58">
        <f t="shared" si="609"/>
        <v>22090550.768300012</v>
      </c>
      <c r="C1314" s="70">
        <f t="shared" si="610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611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612"/>
        <v>-0.1064715338148412</v>
      </c>
      <c r="K1314" s="74">
        <f>'[8]Marketshare 2018'!$KQ$67</f>
        <v>8977196.6883000005</v>
      </c>
      <c r="L1314" s="76">
        <f t="shared" si="613"/>
        <v>4.1283640120455538E-2</v>
      </c>
      <c r="M1314" s="74">
        <v>382</v>
      </c>
      <c r="N1314" s="74">
        <f>'[8]Marketshare 2018'!$KQ$24</f>
        <v>227511845</v>
      </c>
      <c r="O1314" s="77">
        <f t="shared" si="614"/>
        <v>-7.2897305067043172E-2</v>
      </c>
      <c r="P1314" s="74">
        <f>'[8]Marketshare 2018'!$KQ$77</f>
        <v>4683733.2</v>
      </c>
      <c r="Q1314" s="76">
        <f t="shared" si="615"/>
        <v>0.22874184858375179</v>
      </c>
      <c r="R1314" s="71">
        <f>[5]Data!$W$1309</f>
        <v>1327396.3999999999</v>
      </c>
      <c r="S1314" s="78">
        <f t="shared" si="616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618"/>
        <v>-5.7049087793089925E-2</v>
      </c>
      <c r="Z1314" s="74">
        <f>'[7]From Apr 2023'!$KQ$18</f>
        <v>1784822.7699999998</v>
      </c>
      <c r="AA1314" s="76">
        <f t="shared" si="617"/>
        <v>7.6845125310205264E-2</v>
      </c>
    </row>
    <row r="1315" spans="1:27" s="80" customFormat="1" ht="13" x14ac:dyDescent="0.3">
      <c r="A1315" s="69">
        <v>45305</v>
      </c>
      <c r="B1315" s="58">
        <f t="shared" si="609"/>
        <v>21626532.623920001</v>
      </c>
      <c r="C1315" s="70">
        <f t="shared" si="610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611"/>
        <v>-0.25888493272984969</v>
      </c>
      <c r="H1315" s="73">
        <v>8019</v>
      </c>
      <c r="I1315" s="74">
        <f>'[10]Marketshare 2018'!$KR$13</f>
        <v>2291372568.5300007</v>
      </c>
      <c r="J1315" s="75">
        <f t="shared" si="612"/>
        <v>-7.6807490507904586E-2</v>
      </c>
      <c r="K1315" s="74">
        <f>'[10]Marketshare 2018'!$KR$67</f>
        <v>8569882.0339199994</v>
      </c>
      <c r="L1315" s="76">
        <f t="shared" si="613"/>
        <v>4.1556276266800071E-2</v>
      </c>
      <c r="M1315" s="74">
        <v>382</v>
      </c>
      <c r="N1315" s="74">
        <f>'[10]Marketshare 2018'!$KR$24</f>
        <v>208359120</v>
      </c>
      <c r="O1315" s="77">
        <f t="shared" si="614"/>
        <v>-0.202880583520198</v>
      </c>
      <c r="P1315" s="74">
        <f>'[10]Marketshare 2018'!$KR$77</f>
        <v>3510926.55</v>
      </c>
      <c r="Q1315" s="76">
        <f t="shared" si="615"/>
        <v>0.18722624188468448</v>
      </c>
      <c r="R1315" s="71">
        <f>[9]Data!$W$1310</f>
        <v>1086414.0299999998</v>
      </c>
      <c r="S1315" s="78">
        <f t="shared" si="616"/>
        <v>-0.1172621775234175</v>
      </c>
      <c r="T1315" s="5">
        <v>5306</v>
      </c>
      <c r="U1315" s="79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2023'!$KR$10</f>
        <v>167223311.13999999</v>
      </c>
      <c r="Y1315" s="78">
        <f t="shared" si="618"/>
        <v>-5.0564794247666689E-2</v>
      </c>
      <c r="Z1315" s="74">
        <f>'[11]From Apr 2023'!$KR$18</f>
        <v>1912396.83</v>
      </c>
      <c r="AA1315" s="76">
        <f t="shared" si="617"/>
        <v>7.6241237618636964E-2</v>
      </c>
    </row>
    <row r="1316" spans="1:27" s="80" customFormat="1" ht="13" x14ac:dyDescent="0.3">
      <c r="A1316" s="69">
        <v>45312</v>
      </c>
      <c r="B1316" s="58">
        <f t="shared" si="609"/>
        <v>21489817.705780003</v>
      </c>
      <c r="C1316" s="70">
        <f t="shared" si="610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611"/>
        <v>-3.7299494019871204E-3</v>
      </c>
      <c r="H1316" s="73">
        <v>8019</v>
      </c>
      <c r="I1316" s="74">
        <f>'[10]Marketshare 2018'!$KS$13</f>
        <v>2089961312.8599997</v>
      </c>
      <c r="J1316" s="75">
        <f t="shared" ref="J1316:J1331" si="619">(I1316/I1263)-1</f>
        <v>-3.7020434790341339E-2</v>
      </c>
      <c r="K1316" s="74">
        <f>'[10]Marketshare 2018'!$KS$67</f>
        <v>8990695.7857799996</v>
      </c>
      <c r="L1316" s="76">
        <f t="shared" ref="L1316:L1331" si="620">(K1316/0.09)/I1316</f>
        <v>4.7798310536809337E-2</v>
      </c>
      <c r="M1316" s="74">
        <v>382</v>
      </c>
      <c r="N1316" s="74">
        <f>'[10]Marketshare 2018'!$KS$24</f>
        <v>211770830</v>
      </c>
      <c r="O1316" s="77">
        <f t="shared" ref="O1316:O1331" si="621">(N1316/N1263)-1</f>
        <v>-1.1115412381351497E-2</v>
      </c>
      <c r="P1316" s="74">
        <f>'[10]Marketshare 2018'!$KS$77</f>
        <v>2813255.1</v>
      </c>
      <c r="Q1316" s="76">
        <f t="shared" ref="Q1316:Q1331" si="622">(P1316/0.09)/N1316</f>
        <v>0.14760479524021322</v>
      </c>
      <c r="R1316" s="71">
        <f>[9]Data!$W$1311</f>
        <v>1136595.3799999999</v>
      </c>
      <c r="S1316" s="78">
        <f t="shared" ref="S1316:S1331" si="623">(R1316/R1263)-1</f>
        <v>0.11857465021223468</v>
      </c>
      <c r="T1316" s="5">
        <v>5306</v>
      </c>
      <c r="U1316" s="79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2023'!$KS$10</f>
        <v>169200260.18000001</v>
      </c>
      <c r="Y1316" s="78">
        <f t="shared" ref="Y1316:Y1331" si="624">(X1316/X1263)-1</f>
        <v>-7.4871241036262859E-3</v>
      </c>
      <c r="Z1316" s="74">
        <f>'[11]From Apr 2023'!$KS$18</f>
        <v>1906766.9899999998</v>
      </c>
      <c r="AA1316" s="76">
        <f t="shared" ref="AA1316:AA1331" si="625">(Z1316/0.15)/X1316</f>
        <v>7.5128607484469478E-2</v>
      </c>
    </row>
    <row r="1317" spans="1:27" s="80" customFormat="1" ht="13" x14ac:dyDescent="0.3">
      <c r="A1317" s="69">
        <v>45319</v>
      </c>
      <c r="B1317" s="58">
        <f t="shared" si="609"/>
        <v>32589853.09511999</v>
      </c>
      <c r="C1317" s="70">
        <f t="shared" si="610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611"/>
        <v>0.42102006878894138</v>
      </c>
      <c r="H1317" s="73">
        <v>8019</v>
      </c>
      <c r="I1317" s="74">
        <f>'[10]Marketshare 2018'!$KT$13</f>
        <v>2238807906.8800001</v>
      </c>
      <c r="J1317" s="75">
        <f t="shared" si="619"/>
        <v>2.1734005530124056E-2</v>
      </c>
      <c r="K1317" s="74">
        <f>'[10]Marketshare 2018'!$KT$67</f>
        <v>9917124.6751199979</v>
      </c>
      <c r="L1317" s="76">
        <f t="shared" si="620"/>
        <v>4.921827988429834E-2</v>
      </c>
      <c r="M1317" s="74">
        <v>382</v>
      </c>
      <c r="N1317" s="74">
        <f>'[10]Marketshare 2018'!$KT$24</f>
        <v>236326880</v>
      </c>
      <c r="O1317" s="77">
        <f t="shared" si="621"/>
        <v>0.15076484533273793</v>
      </c>
      <c r="P1317" s="74">
        <f>'[10]Marketshare 2018'!$KT$77</f>
        <v>5141637.8999999994</v>
      </c>
      <c r="Q1317" s="76">
        <f t="shared" si="622"/>
        <v>0.24173851912232749</v>
      </c>
      <c r="R1317" s="71">
        <f>[9]Data!$W$1312</f>
        <v>1403188.8199999998</v>
      </c>
      <c r="S1317" s="78">
        <f t="shared" si="623"/>
        <v>0.29441035356465828</v>
      </c>
      <c r="T1317" s="5">
        <v>5306</v>
      </c>
      <c r="U1317" s="79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2023'!$KT$10</f>
        <v>195821783.75999999</v>
      </c>
      <c r="Y1317" s="78">
        <f t="shared" si="624"/>
        <v>0.23182894721440639</v>
      </c>
      <c r="Z1317" s="74">
        <f>'[11]From Apr 2023'!$KT$18</f>
        <v>2297313.65</v>
      </c>
      <c r="AA1317" s="76">
        <f t="shared" si="625"/>
        <v>7.8211034744244706E-2</v>
      </c>
    </row>
    <row r="1318" spans="1:27" s="80" customFormat="1" ht="13" x14ac:dyDescent="0.3">
      <c r="A1318" s="69">
        <v>45326</v>
      </c>
      <c r="B1318" s="58">
        <f t="shared" si="609"/>
        <v>24452421.017879996</v>
      </c>
      <c r="C1318" s="70">
        <f t="shared" si="610"/>
        <v>-2.1366737901654664E-2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611"/>
        <v>-9.078654021485888E-2</v>
      </c>
      <c r="H1318" s="73">
        <v>8019</v>
      </c>
      <c r="I1318" s="74">
        <f>'[10]Marketshare 2018'!$KU$13</f>
        <v>2340197543.5</v>
      </c>
      <c r="J1318" s="75">
        <f t="shared" si="619"/>
        <v>-8.77030065631349E-2</v>
      </c>
      <c r="K1318" s="74">
        <f>'[10]Marketshare 2018'!$KU$67</f>
        <v>8931369.3328799997</v>
      </c>
      <c r="L1318" s="76">
        <f t="shared" si="620"/>
        <v>4.2405581232933212E-2</v>
      </c>
      <c r="M1318" s="74">
        <v>382</v>
      </c>
      <c r="N1318" s="74">
        <f>'[10]Marketshare 2018'!$KU$24</f>
        <v>223411525</v>
      </c>
      <c r="O1318" s="77">
        <f t="shared" si="621"/>
        <v>-7.0504252889349028E-2</v>
      </c>
      <c r="P1318" s="74">
        <f>'[10]Marketshare 2018'!$KU$77</f>
        <v>3514038.9750000001</v>
      </c>
      <c r="Q1318" s="76">
        <f t="shared" si="622"/>
        <v>0.17476662182042757</v>
      </c>
      <c r="R1318" s="71">
        <f>[9]Data!$W$1313</f>
        <v>1351700.99</v>
      </c>
      <c r="S1318" s="78">
        <f t="shared" si="623"/>
        <v>-4.4699750100507085E-2</v>
      </c>
      <c r="T1318" s="5">
        <v>5306</v>
      </c>
      <c r="U1318" s="79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2023'!$KU$10</f>
        <v>216315134.91</v>
      </c>
      <c r="Y1318" s="78">
        <f t="shared" si="624"/>
        <v>6.5572013483320202E-2</v>
      </c>
      <c r="Z1318" s="74">
        <f>'[11]From Apr 2023'!$KU$18</f>
        <v>2445573.9800000004</v>
      </c>
      <c r="AA1318" s="76">
        <f t="shared" si="625"/>
        <v>7.5370715692717027E-2</v>
      </c>
    </row>
    <row r="1319" spans="1:27" s="80" customFormat="1" ht="13" x14ac:dyDescent="0.3">
      <c r="A1319" s="69">
        <v>45333</v>
      </c>
      <c r="B1319" s="58">
        <f t="shared" si="609"/>
        <v>24754055.549080025</v>
      </c>
      <c r="C1319" s="70">
        <f t="shared" si="610"/>
        <v>-3.4611724159850477E-2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611"/>
        <v>4.4025254773673472E-2</v>
      </c>
      <c r="H1319" s="73">
        <v>8019</v>
      </c>
      <c r="I1319" s="74">
        <f>'[10]Marketshare 2018'!$KV$13</f>
        <v>2148235091.73</v>
      </c>
      <c r="J1319" s="75">
        <f t="shared" si="619"/>
        <v>-0.17373731502616618</v>
      </c>
      <c r="K1319" s="74">
        <f>'[10]Marketshare 2018'!$KV$67</f>
        <v>8976486.889080001</v>
      </c>
      <c r="L1319" s="76">
        <f t="shared" si="620"/>
        <v>4.642822547493123E-2</v>
      </c>
      <c r="M1319" s="74">
        <v>382</v>
      </c>
      <c r="N1319" s="74">
        <f>'[10]Marketshare 2018'!$KV$24</f>
        <v>198932750</v>
      </c>
      <c r="O1319" s="77">
        <f t="shared" si="621"/>
        <v>-0.14209279285538301</v>
      </c>
      <c r="P1319" s="74">
        <f>'[10]Marketshare 2018'!$KV$77</f>
        <v>4489790.3999999994</v>
      </c>
      <c r="Q1319" s="76">
        <f t="shared" si="622"/>
        <v>0.25077097662400982</v>
      </c>
      <c r="R1319" s="71">
        <f>[9]Data!$W$1314</f>
        <v>1119886.48</v>
      </c>
      <c r="S1319" s="78">
        <f t="shared" si="623"/>
        <v>-0.13677180669929889</v>
      </c>
      <c r="T1319" s="5">
        <v>5306</v>
      </c>
      <c r="U1319" s="79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2023'!$KV$10</f>
        <v>188055788.66999999</v>
      </c>
      <c r="Y1319" s="78">
        <f t="shared" si="624"/>
        <v>-0.15381969664659345</v>
      </c>
      <c r="Z1319" s="74">
        <f>'[11]From Apr 2023'!$KV$18</f>
        <v>2164274.85</v>
      </c>
      <c r="AA1319" s="76">
        <f t="shared" si="625"/>
        <v>7.6724567225734855E-2</v>
      </c>
    </row>
    <row r="1320" spans="1:27" s="80" customFormat="1" ht="13" x14ac:dyDescent="0.3">
      <c r="A1320" s="69">
        <v>45340</v>
      </c>
      <c r="B1320" s="58">
        <f t="shared" si="609"/>
        <v>24424377.27231998</v>
      </c>
      <c r="C1320" s="70">
        <f t="shared" si="610"/>
        <v>4.0074169289088912E-2</v>
      </c>
      <c r="D1320" s="71">
        <f>[9]Data!$AJ$1315</f>
        <v>27502294.030000001</v>
      </c>
      <c r="E1320" s="88">
        <f>[9]Data!$I$1315</f>
        <v>12012032.539999999</v>
      </c>
      <c r="F1320" s="72"/>
      <c r="G1320" s="70">
        <f t="shared" si="611"/>
        <v>-0.22383940256211154</v>
      </c>
      <c r="H1320" s="73">
        <v>8019</v>
      </c>
      <c r="I1320" s="74">
        <f>'[10]Marketshare 2018'!$KW$13</f>
        <v>2115040968.03</v>
      </c>
      <c r="J1320" s="75">
        <f t="shared" si="619"/>
        <v>-8.6193542573634874E-2</v>
      </c>
      <c r="K1320" s="74">
        <f>'[10]Marketshare 2018'!$KW$67</f>
        <v>7818374.3173199994</v>
      </c>
      <c r="L1320" s="76">
        <f t="shared" si="620"/>
        <v>4.1072880885571483E-2</v>
      </c>
      <c r="M1320" s="74">
        <v>382</v>
      </c>
      <c r="N1320" s="74">
        <f>'[10]Marketshare 2018'!$KW$24</f>
        <v>196269220</v>
      </c>
      <c r="O1320" s="77">
        <f t="shared" si="621"/>
        <v>-0.18427919764872647</v>
      </c>
      <c r="P1320" s="74">
        <f>'[10]Marketshare 2018'!$KW$77</f>
        <v>4193658.2249999996</v>
      </c>
      <c r="Q1320" s="76">
        <f t="shared" si="622"/>
        <v>0.2374096279589841</v>
      </c>
      <c r="R1320" s="71">
        <f>[9]Data!$W$1315</f>
        <v>1049288.3399999999</v>
      </c>
      <c r="S1320" s="78">
        <f t="shared" si="623"/>
        <v>-0.16010918205691849</v>
      </c>
      <c r="T1320" s="5">
        <v>5306</v>
      </c>
      <c r="U1320" s="79">
        <f>[9]Data!$X$1315</f>
        <v>906980.61</v>
      </c>
      <c r="V1320" s="88">
        <f>[9]Data!$Y$1315</f>
        <v>8524862.7199999839</v>
      </c>
      <c r="W1320" s="67">
        <v>2737</v>
      </c>
      <c r="X1320" s="74">
        <f>'[11]From Apr 2023'!$KW$10</f>
        <v>167422263.93000001</v>
      </c>
      <c r="Y1320" s="78">
        <f t="shared" si="624"/>
        <v>-0.11795039094511062</v>
      </c>
      <c r="Z1320" s="74">
        <f>'[11]From Apr 2023'!$KW$18</f>
        <v>1931213.06</v>
      </c>
      <c r="AA1320" s="76">
        <f t="shared" si="625"/>
        <v>7.6899890319941711E-2</v>
      </c>
    </row>
    <row r="1321" spans="1:27" s="80" customFormat="1" ht="13" x14ac:dyDescent="0.3">
      <c r="A1321" s="69">
        <v>45347</v>
      </c>
      <c r="B1321" s="58">
        <f t="shared" si="609"/>
        <v>25223153.78648001</v>
      </c>
      <c r="C1321" s="70">
        <f t="shared" si="610"/>
        <v>0.32971925537064739</v>
      </c>
      <c r="D1321" s="71">
        <f>[9]Data!$AJ$1316</f>
        <v>35651059</v>
      </c>
      <c r="E1321" s="88">
        <f>[9]Data!$I$1316</f>
        <v>13403234.93</v>
      </c>
      <c r="F1321" s="72"/>
      <c r="G1321" s="70">
        <f t="shared" si="611"/>
        <v>0.2244390310077935</v>
      </c>
      <c r="H1321" s="73">
        <v>8019</v>
      </c>
      <c r="I1321" s="74">
        <f>'[10]Marketshare 2018'!$KX$13</f>
        <v>2393673996.9200001</v>
      </c>
      <c r="J1321" s="75">
        <f t="shared" si="619"/>
        <v>7.1313502532908579E-2</v>
      </c>
      <c r="K1321" s="74">
        <f>'[10]Marketshare 2018'!$KX$67</f>
        <v>8860543.8364799991</v>
      </c>
      <c r="L1321" s="76">
        <f t="shared" si="620"/>
        <v>4.1129446699374558E-2</v>
      </c>
      <c r="M1321" s="74">
        <v>382</v>
      </c>
      <c r="N1321" s="74">
        <f>'[10]Marketshare 2018'!$KX$24</f>
        <v>199765665</v>
      </c>
      <c r="O1321" s="77">
        <f t="shared" si="621"/>
        <v>-0.1456030750231696</v>
      </c>
      <c r="P1321" s="74">
        <f>'[10]Marketshare 2018'!$KX$77</f>
        <v>4529961</v>
      </c>
      <c r="Q1321" s="76">
        <f t="shared" si="622"/>
        <v>0.25195971489895425</v>
      </c>
      <c r="R1321" s="71">
        <f>[9]Data!$W$1316</f>
        <v>1174671.3899999999</v>
      </c>
      <c r="S1321" s="78">
        <f t="shared" si="623"/>
        <v>-3.6464193363863195E-2</v>
      </c>
      <c r="T1321" s="5">
        <v>5306</v>
      </c>
      <c r="U1321" s="79">
        <f>[9]Data!$X$1316</f>
        <v>208917.46</v>
      </c>
      <c r="V1321" s="88">
        <f>[9]Data!$Y$1316</f>
        <v>8311349.5500000082</v>
      </c>
      <c r="W1321" s="67">
        <v>2737</v>
      </c>
      <c r="X1321" s="74">
        <f>'[11]From Apr 2023'!$KX$10</f>
        <v>184954843.77000001</v>
      </c>
      <c r="Y1321" s="78">
        <f t="shared" si="624"/>
        <v>4.5729244589011842E-2</v>
      </c>
      <c r="Z1321" s="74">
        <f>'[11]From Apr 2023'!$KX$18</f>
        <v>2137710.5500000003</v>
      </c>
      <c r="AA1321" s="76">
        <f t="shared" si="625"/>
        <v>7.70534222093094E-2</v>
      </c>
    </row>
    <row r="1322" spans="1:27" s="80" customFormat="1" ht="13" x14ac:dyDescent="0.3">
      <c r="A1322" s="69">
        <v>45354</v>
      </c>
      <c r="B1322" s="58">
        <f t="shared" si="609"/>
        <v>24099134.068100002</v>
      </c>
      <c r="C1322" s="70">
        <f t="shared" si="610"/>
        <v>2.2859581448508859E-3</v>
      </c>
      <c r="D1322" s="71">
        <f>[9]Data!$AJ$1317</f>
        <v>40468567</v>
      </c>
      <c r="E1322" s="88">
        <f>[9]Data!$I$1317</f>
        <v>14498136.18</v>
      </c>
      <c r="F1322" s="72"/>
      <c r="G1322" s="70">
        <f t="shared" si="611"/>
        <v>6.4915772043004916E-2</v>
      </c>
      <c r="H1322" s="73">
        <v>8019</v>
      </c>
      <c r="I1322" s="74">
        <f>'[10]Marketshare 2018'!$KY$13</f>
        <v>2488245375.27</v>
      </c>
      <c r="J1322" s="75">
        <f t="shared" si="619"/>
        <v>-2.1611424988542294E-2</v>
      </c>
      <c r="K1322" s="74">
        <f>'[10]Marketshare 2018'!$KY$67</f>
        <v>9900325.0880999994</v>
      </c>
      <c r="L1322" s="76">
        <f t="shared" si="620"/>
        <v>4.420931037722254E-2</v>
      </c>
      <c r="M1322" s="74">
        <v>382</v>
      </c>
      <c r="N1322" s="74">
        <f>'[10]Marketshare 2018'!$KY$24</f>
        <v>228445055</v>
      </c>
      <c r="O1322" s="77">
        <f t="shared" si="621"/>
        <v>-0.13870626242908268</v>
      </c>
      <c r="P1322" s="74">
        <f>'[10]Marketshare 2018'!$KY$77</f>
        <v>4597811.0999999996</v>
      </c>
      <c r="Q1322" s="76">
        <f t="shared" si="622"/>
        <v>0.22362834686879082</v>
      </c>
      <c r="R1322" s="71">
        <f>[9]Data!$W$1317</f>
        <v>1296698.8699999999</v>
      </c>
      <c r="S1322" s="78">
        <f t="shared" si="623"/>
        <v>0.14302925158703972</v>
      </c>
      <c r="T1322" s="5">
        <v>5306</v>
      </c>
      <c r="U1322" s="79">
        <f>[9]Data!$X$1317</f>
        <v>432947.81</v>
      </c>
      <c r="V1322" s="88">
        <f>[9]Data!$Y$1317</f>
        <v>5279898.0700000031</v>
      </c>
      <c r="W1322" s="67">
        <v>2737</v>
      </c>
      <c r="X1322" s="74">
        <f>'[11]From Apr 2023'!$KY$10</f>
        <v>228412723.51999998</v>
      </c>
      <c r="Y1322" s="78">
        <f t="shared" si="624"/>
        <v>0.21200929903829335</v>
      </c>
      <c r="Z1322" s="74">
        <f>'[11]From Apr 2023'!$KY$18</f>
        <v>2591453.13</v>
      </c>
      <c r="AA1322" s="76">
        <f t="shared" si="625"/>
        <v>7.5636566710292161E-2</v>
      </c>
    </row>
    <row r="1323" spans="1:27" s="80" customFormat="1" ht="13" x14ac:dyDescent="0.3">
      <c r="A1323" s="69">
        <v>45361</v>
      </c>
      <c r="B1323" s="58">
        <f t="shared" si="609"/>
        <v>21761668.434280004</v>
      </c>
      <c r="C1323" s="70">
        <f t="shared" si="610"/>
        <v>-0.31790595014211076</v>
      </c>
      <c r="D1323" s="71">
        <f>[9]Data!$AJ$1318</f>
        <v>29829994.93</v>
      </c>
      <c r="E1323" s="88">
        <f>[9]Data!$I$1318</f>
        <v>11512585.029999997</v>
      </c>
      <c r="F1323" s="72"/>
      <c r="G1323" s="70">
        <f t="shared" si="611"/>
        <v>-0.3677203967300855</v>
      </c>
      <c r="H1323" s="73">
        <v>8019</v>
      </c>
      <c r="I1323" s="74">
        <f>'[10]Marketshare 2018'!$KZ$13</f>
        <v>2335965121.7399998</v>
      </c>
      <c r="J1323" s="75">
        <f t="shared" si="619"/>
        <v>-8.7272315731522832E-2</v>
      </c>
      <c r="K1323" s="74">
        <f>'[10]Marketshare 2018'!$KZ$67</f>
        <v>8583692.2192799989</v>
      </c>
      <c r="L1323" s="76">
        <f t="shared" si="620"/>
        <v>4.0828673812115017E-2</v>
      </c>
      <c r="M1323" s="74">
        <v>382</v>
      </c>
      <c r="N1323" s="74">
        <f>'[10]Marketshare 2018'!$KZ$24</f>
        <v>195882000</v>
      </c>
      <c r="O1323" s="77">
        <f t="shared" si="621"/>
        <v>-0.33550911056963939</v>
      </c>
      <c r="P1323" s="74">
        <f>'[10]Marketshare 2018'!$KZ$77</f>
        <v>2920602.7349999999</v>
      </c>
      <c r="Q1323" s="76">
        <f t="shared" si="622"/>
        <v>0.1656667866368528</v>
      </c>
      <c r="R1323" s="71">
        <f>[9]Data!$W$1318</f>
        <v>1229225.1200000001</v>
      </c>
      <c r="S1323" s="78">
        <f t="shared" si="623"/>
        <v>-0.12399193250970386</v>
      </c>
      <c r="T1323" s="5">
        <v>5306</v>
      </c>
      <c r="U1323" s="79">
        <f>[9]Data!$X$1318</f>
        <v>533140.06999999995</v>
      </c>
      <c r="V1323" s="88">
        <f>[9]Data!$Y$1318</f>
        <v>6276199.9900000039</v>
      </c>
      <c r="W1323" s="67">
        <v>2737</v>
      </c>
      <c r="X1323" s="74">
        <f>'[11]From Apr 2023'!$KZ$10</f>
        <v>197800286.22000003</v>
      </c>
      <c r="Y1323" s="78">
        <f t="shared" si="624"/>
        <v>-0.15024604173759093</v>
      </c>
      <c r="Z1323" s="74">
        <f>'[11]From Apr 2023'!$KZ$18</f>
        <v>2218808.2999999998</v>
      </c>
      <c r="AA1323" s="76">
        <f t="shared" si="625"/>
        <v>7.4782780227532722E-2</v>
      </c>
    </row>
    <row r="1324" spans="1:27" s="80" customFormat="1" ht="13" x14ac:dyDescent="0.3">
      <c r="A1324" s="69">
        <v>45368</v>
      </c>
      <c r="B1324" s="58">
        <f t="shared" si="609"/>
        <v>22299120.596439995</v>
      </c>
      <c r="C1324" s="70">
        <f t="shared" si="610"/>
        <v>-7.449953813501331E-3</v>
      </c>
      <c r="D1324" s="71">
        <f>[9]Data!$AJ$1319</f>
        <v>19464778.5</v>
      </c>
      <c r="E1324" s="88">
        <f>[9]Data!$I$1319</f>
        <v>12379491.51</v>
      </c>
      <c r="F1324" s="72"/>
      <c r="G1324" s="70">
        <f t="shared" si="611"/>
        <v>-9.060574675373223E-2</v>
      </c>
      <c r="H1324" s="73">
        <v>8019</v>
      </c>
      <c r="I1324" s="74">
        <f>'[10]Marketshare 2018'!$LA$13</f>
        <v>2121941072.3200002</v>
      </c>
      <c r="J1324" s="75">
        <f t="shared" si="619"/>
        <v>-7.2332909999844208E-2</v>
      </c>
      <c r="K1324" s="74">
        <f>'[10]Marketshare 2018'!$LA$67</f>
        <v>8614308.8714400008</v>
      </c>
      <c r="L1324" s="76">
        <f t="shared" si="620"/>
        <v>4.5107069307703071E-2</v>
      </c>
      <c r="M1324" s="74">
        <v>382</v>
      </c>
      <c r="N1324" s="74">
        <f>'[10]Marketshare 2018'!$LA$24</f>
        <v>177203045</v>
      </c>
      <c r="O1324" s="77">
        <f t="shared" si="621"/>
        <v>-0.27863755620281661</v>
      </c>
      <c r="P1324" s="74">
        <f>'[10]Marketshare 2018'!$LA$77</f>
        <v>3765182.625</v>
      </c>
      <c r="Q1324" s="76">
        <f t="shared" si="622"/>
        <v>0.23608715358136198</v>
      </c>
      <c r="R1324" s="71">
        <f>[9]Data!$W$1319</f>
        <v>989410</v>
      </c>
      <c r="S1324" s="78">
        <f t="shared" si="623"/>
        <v>-0.26490343990582832</v>
      </c>
      <c r="T1324" s="5">
        <v>5306</v>
      </c>
      <c r="U1324" s="79">
        <f>[9]Data!$X$1319</f>
        <v>788753.44</v>
      </c>
      <c r="V1324" s="88">
        <f>[9]Data!$Y$1319</f>
        <v>6098934.6699999971</v>
      </c>
      <c r="W1324" s="67">
        <v>2737</v>
      </c>
      <c r="X1324" s="74">
        <f>'[11]From Apr 2023'!$LA$10</f>
        <v>173190666.32999998</v>
      </c>
      <c r="Y1324" s="78">
        <f t="shared" si="624"/>
        <v>-9.9837433838791401E-2</v>
      </c>
      <c r="Z1324" s="74">
        <f>'[11]From Apr 2023'!$LA$18</f>
        <v>2042530.9900000002</v>
      </c>
      <c r="AA1324" s="76">
        <f t="shared" si="625"/>
        <v>7.8623597652317384E-2</v>
      </c>
    </row>
    <row r="1325" spans="1:27" s="80" customFormat="1" ht="13" x14ac:dyDescent="0.3">
      <c r="A1325" s="69">
        <v>45375</v>
      </c>
      <c r="B1325" s="58">
        <f t="shared" ref="B1325:B1331" si="626">+K1325+P1325+R1325+U1325+V1325+Z1325</f>
        <v>24555027.590239979</v>
      </c>
      <c r="C1325" s="70">
        <f t="shared" ref="C1325:C1331" si="627">(B1325/B1272)-1</f>
        <v>0.12488857060452396</v>
      </c>
      <c r="D1325" s="71">
        <f>[9]Data!$AJ$1320</f>
        <v>31539840.399999999</v>
      </c>
      <c r="E1325" s="88">
        <f>[9]Data!$I$1320</f>
        <v>13849398.390000001</v>
      </c>
      <c r="F1325" s="72"/>
      <c r="G1325" s="70">
        <f t="shared" ref="G1325:G1331" si="628">(E1325/E1272)-1</f>
        <v>7.3833775646250377E-2</v>
      </c>
      <c r="H1325" s="73">
        <v>8019</v>
      </c>
      <c r="I1325" s="74">
        <f>'[10]Marketshare 2018'!$LB$13</f>
        <v>2351370966.1800003</v>
      </c>
      <c r="J1325" s="75">
        <f t="shared" si="619"/>
        <v>0.13675576913486132</v>
      </c>
      <c r="K1325" s="74">
        <f>'[10]Marketshare 2018'!$LB$67</f>
        <v>9975126.00024</v>
      </c>
      <c r="L1325" s="76">
        <f t="shared" si="620"/>
        <v>4.7136217521670069E-2</v>
      </c>
      <c r="M1325" s="74">
        <v>382</v>
      </c>
      <c r="N1325" s="74">
        <f>'[10]Marketshare 2018'!$LB$24</f>
        <v>185867565</v>
      </c>
      <c r="O1325" s="77">
        <f t="shared" si="621"/>
        <v>-0.18201702009565868</v>
      </c>
      <c r="P1325" s="74">
        <f>'[10]Marketshare 2018'!$LB$77</f>
        <v>3867535.8</v>
      </c>
      <c r="Q1325" s="76">
        <f t="shared" si="622"/>
        <v>0.23120020967617455</v>
      </c>
      <c r="R1325" s="71">
        <f>[9]Data!$W$1320</f>
        <v>1068043.04</v>
      </c>
      <c r="S1325" s="78">
        <f t="shared" si="623"/>
        <v>8.7672405295785572E-2</v>
      </c>
      <c r="T1325" s="5">
        <v>5306</v>
      </c>
      <c r="U1325" s="79">
        <f>[9]Data!$X$1320</f>
        <v>1006409.11</v>
      </c>
      <c r="V1325" s="88">
        <f>[9]Data!$Y$1320</f>
        <v>6618390.7199999839</v>
      </c>
      <c r="W1325" s="67">
        <v>2737</v>
      </c>
      <c r="X1325" s="74">
        <f>'[11]From Apr 2023'!$LB$10</f>
        <v>180730756.64999998</v>
      </c>
      <c r="Y1325" s="78">
        <f t="shared" si="624"/>
        <v>9.7160918364851412E-3</v>
      </c>
      <c r="Z1325" s="74">
        <f>'[11]From Apr 2023'!$LB$18</f>
        <v>2019522.92</v>
      </c>
      <c r="AA1325" s="76">
        <f t="shared" si="625"/>
        <v>7.4494714584781407E-2</v>
      </c>
    </row>
    <row r="1326" spans="1:27" s="80" customFormat="1" ht="13" x14ac:dyDescent="0.3">
      <c r="A1326" s="69">
        <v>45382</v>
      </c>
      <c r="B1326" s="58">
        <f t="shared" si="626"/>
        <v>29135467.343860008</v>
      </c>
      <c r="C1326" s="70">
        <f t="shared" si="627"/>
        <v>0.14225652951525491</v>
      </c>
      <c r="D1326" s="71">
        <f>[9]Data!$AJ$1321</f>
        <v>20832568.310000002</v>
      </c>
      <c r="E1326" s="88">
        <f>[9]Data!$I$1321</f>
        <v>16437429.550000001</v>
      </c>
      <c r="F1326" s="72"/>
      <c r="G1326" s="70">
        <f t="shared" si="628"/>
        <v>0.12520133599794181</v>
      </c>
      <c r="H1326" s="73">
        <v>8380</v>
      </c>
      <c r="I1326" s="74">
        <f>'[10]Marketshare 2018'!$LC$13</f>
        <v>2585234494.8700004</v>
      </c>
      <c r="J1326" s="75">
        <f t="shared" si="619"/>
        <v>5.5421158010972249E-2</v>
      </c>
      <c r="K1326" s="74">
        <f>'[10]Marketshare 2018'!$LC$67</f>
        <v>12324101.953859998</v>
      </c>
      <c r="L1326" s="76">
        <f t="shared" si="620"/>
        <v>5.2967909265378185E-2</v>
      </c>
      <c r="M1326" s="74">
        <v>379</v>
      </c>
      <c r="N1326" s="74">
        <f>'[10]Marketshare 2018'!$LC$24</f>
        <v>226952405</v>
      </c>
      <c r="O1326" s="77">
        <f t="shared" si="621"/>
        <v>9.7173465516800395E-2</v>
      </c>
      <c r="P1326" s="74">
        <f>'[10]Marketshare 2018'!$LC$77</f>
        <v>4113327.5999999996</v>
      </c>
      <c r="Q1326" s="76">
        <f t="shared" si="622"/>
        <v>0.20137984437750286</v>
      </c>
      <c r="R1326" s="71">
        <f>[9]Data!$W$1321</f>
        <v>1372933.4000000001</v>
      </c>
      <c r="S1326" s="78">
        <f t="shared" si="623"/>
        <v>9.7543002429836712E-2</v>
      </c>
      <c r="T1326" s="5">
        <v>5306</v>
      </c>
      <c r="U1326" s="79">
        <f>[9]Data!$X$1321</f>
        <v>36088.01</v>
      </c>
      <c r="V1326" s="88">
        <f>[9]Data!$Y$1321</f>
        <v>8684268.2800000068</v>
      </c>
      <c r="W1326" s="67">
        <v>3178</v>
      </c>
      <c r="X1326" s="74">
        <f>'[11]From Apr 2023'!$LC$10</f>
        <v>223390776.82999998</v>
      </c>
      <c r="Y1326" s="78">
        <f t="shared" si="624"/>
        <v>0.19734548288957088</v>
      </c>
      <c r="Z1326" s="74">
        <f>'[11]From Apr 2023'!$LC$18</f>
        <v>2604748.0999999996</v>
      </c>
      <c r="AA1326" s="76">
        <f t="shared" si="625"/>
        <v>7.7733680771198799E-2</v>
      </c>
    </row>
    <row r="1327" spans="1:27" s="80" customFormat="1" ht="13" x14ac:dyDescent="0.3">
      <c r="A1327" s="69">
        <v>45389</v>
      </c>
      <c r="B1327" s="58">
        <f t="shared" si="626"/>
        <v>26405339.817679986</v>
      </c>
      <c r="C1327" s="70">
        <f t="shared" si="627"/>
        <v>-3.1004115221409223E-2</v>
      </c>
      <c r="D1327" s="71">
        <f>[9]Data!$AJ$1322</f>
        <v>16180788</v>
      </c>
      <c r="E1327" s="88">
        <f>[9]Data!$I$1322</f>
        <v>13095623.560000001</v>
      </c>
      <c r="F1327" s="72"/>
      <c r="G1327" s="70">
        <f t="shared" si="628"/>
        <v>-3.4911377910626262E-2</v>
      </c>
      <c r="H1327" s="73">
        <v>8380</v>
      </c>
      <c r="I1327" s="74">
        <f>'[10]Marketshare 2018'!$LD$13</f>
        <v>2221675939.4099998</v>
      </c>
      <c r="J1327" s="75">
        <f t="shared" si="619"/>
        <v>-6.5947611142735618E-2</v>
      </c>
      <c r="K1327" s="74">
        <f>'[10]Marketshare 2018'!$LD$67</f>
        <v>9375754.6576799992</v>
      </c>
      <c r="L1327" s="76">
        <f t="shared" si="620"/>
        <v>4.6890300202677294E-2</v>
      </c>
      <c r="M1327" s="74">
        <v>379</v>
      </c>
      <c r="N1327" s="74">
        <f>'[10]Marketshare 2018'!$LD$24</f>
        <v>214086512</v>
      </c>
      <c r="O1327" s="77">
        <f t="shared" si="621"/>
        <v>-8.5668646616844368E-3</v>
      </c>
      <c r="P1327" s="74">
        <f>'[10]Marketshare 2018'!$LD$77</f>
        <v>3586790.4299999997</v>
      </c>
      <c r="Q1327" s="76">
        <f t="shared" si="622"/>
        <v>0.18615477746678408</v>
      </c>
      <c r="R1327" s="71">
        <f>[9]Data!$W$1322</f>
        <v>1276472.43</v>
      </c>
      <c r="S1327" s="78">
        <f t="shared" si="623"/>
        <v>-0.10149617105567987</v>
      </c>
      <c r="T1327" s="5">
        <v>5306</v>
      </c>
      <c r="U1327" s="79">
        <f>[9]Data!$X$1322</f>
        <v>343059.24</v>
      </c>
      <c r="V1327" s="88">
        <f>[9]Data!$Y$1322</f>
        <v>9539923.9799999893</v>
      </c>
      <c r="W1327" s="67">
        <v>3178</v>
      </c>
      <c r="X1327" s="74">
        <f>'[11]From Apr 2023'!$LD$10</f>
        <v>201036531.06999999</v>
      </c>
      <c r="Y1327" s="78">
        <f t="shared" si="624"/>
        <v>-0.11804557133814264</v>
      </c>
      <c r="Z1327" s="74">
        <f>'[11]From Apr 2023'!$LD$18</f>
        <v>2283339.08</v>
      </c>
      <c r="AA1327" s="76">
        <f t="shared" si="625"/>
        <v>7.5718877819439756E-2</v>
      </c>
    </row>
    <row r="1328" spans="1:27" s="80" customFormat="1" ht="13" x14ac:dyDescent="0.3">
      <c r="A1328" s="69">
        <v>45396</v>
      </c>
      <c r="B1328" s="58">
        <f t="shared" si="626"/>
        <v>23945944.278899994</v>
      </c>
      <c r="C1328" s="70">
        <f t="shared" si="627"/>
        <v>-0.19032563073947706</v>
      </c>
      <c r="D1328" s="71">
        <f>[9]Data!$AJ$1323</f>
        <v>17738426</v>
      </c>
      <c r="E1328" s="88">
        <f>[9]Data!$I$1323</f>
        <v>12564386.109999999</v>
      </c>
      <c r="F1328" s="72"/>
      <c r="G1328" s="70">
        <f t="shared" si="628"/>
        <v>-0.23294060590854504</v>
      </c>
      <c r="H1328" s="73">
        <v>8380</v>
      </c>
      <c r="I1328" s="74">
        <f>'[10]Marketshare 2018'!$LE$13</f>
        <v>2120806709.48</v>
      </c>
      <c r="J1328" s="75">
        <f t="shared" si="619"/>
        <v>-8.9848278617237542E-2</v>
      </c>
      <c r="K1328" s="74">
        <f>'[10]Marketshare 2018'!$LE$67</f>
        <v>8389364.868900001</v>
      </c>
      <c r="L1328" s="76">
        <f t="shared" si="620"/>
        <v>4.3952692526541187E-2</v>
      </c>
      <c r="M1328" s="74">
        <v>379</v>
      </c>
      <c r="N1328" s="74">
        <f>'[10]Marketshare 2018'!$LE$24</f>
        <v>203643735</v>
      </c>
      <c r="O1328" s="77">
        <f t="shared" si="621"/>
        <v>-0.10753658253915777</v>
      </c>
      <c r="P1328" s="74">
        <f>'[10]Marketshare 2018'!$LE$77</f>
        <v>4175021.25</v>
      </c>
      <c r="Q1328" s="76">
        <f t="shared" si="622"/>
        <v>0.22779549294752427</v>
      </c>
      <c r="R1328" s="71">
        <f>[9]Data!$W$1323</f>
        <v>1035440.27</v>
      </c>
      <c r="S1328" s="78">
        <f t="shared" si="623"/>
        <v>-0.17664793522123612</v>
      </c>
      <c r="T1328" s="5">
        <v>5306</v>
      </c>
      <c r="U1328" s="79">
        <f>[9]Data!$X$1323</f>
        <v>496241.22</v>
      </c>
      <c r="V1328" s="88">
        <f>[9]Data!$Y$1323</f>
        <v>7852064.3599999938</v>
      </c>
      <c r="W1328" s="67">
        <v>3178</v>
      </c>
      <c r="X1328" s="74">
        <f>'[11]From Apr 2023'!$LE$10</f>
        <v>177837235.31999999</v>
      </c>
      <c r="Y1328" s="78">
        <f t="shared" si="624"/>
        <v>-9.9599158765787066E-2</v>
      </c>
      <c r="Z1328" s="74">
        <f>'[11]From Apr 2023'!$LE$18</f>
        <v>1997812.3099999998</v>
      </c>
      <c r="AA1328" s="76">
        <f t="shared" si="625"/>
        <v>7.4892913789216309E-2</v>
      </c>
    </row>
    <row r="1329" spans="1:27" s="80" customFormat="1" ht="13" x14ac:dyDescent="0.3">
      <c r="A1329" s="69">
        <v>45403</v>
      </c>
      <c r="B1329" s="58">
        <f t="shared" si="626"/>
        <v>24657239.290400032</v>
      </c>
      <c r="C1329" s="70">
        <f t="shared" si="627"/>
        <v>-5.5840916614342762E-2</v>
      </c>
      <c r="D1329" s="71">
        <f>[9]Data!$AJ$1324</f>
        <v>23738096.100000001</v>
      </c>
      <c r="E1329" s="88">
        <f>[9]Data!$I$1324</f>
        <v>10042430.18</v>
      </c>
      <c r="F1329" s="72"/>
      <c r="G1329" s="70">
        <f t="shared" si="628"/>
        <v>-0.3009648854436876</v>
      </c>
      <c r="H1329" s="73">
        <v>8380</v>
      </c>
      <c r="I1329" s="74">
        <f>'[10]Marketshare 2018'!$LF$13</f>
        <v>2204934714.8999996</v>
      </c>
      <c r="J1329" s="75">
        <f t="shared" si="619"/>
        <v>-1.7539959536790994E-2</v>
      </c>
      <c r="K1329" s="74">
        <f>'[10]Marketshare 2018'!$LF$67</f>
        <v>8969947.9704000019</v>
      </c>
      <c r="L1329" s="76">
        <f t="shared" si="620"/>
        <v>4.520137847460947E-2</v>
      </c>
      <c r="M1329" s="74">
        <v>379</v>
      </c>
      <c r="N1329" s="74">
        <f>'[10]Marketshare 2018'!$LF$24</f>
        <v>219784855</v>
      </c>
      <c r="O1329" s="77">
        <f t="shared" si="621"/>
        <v>6.147667810537305E-2</v>
      </c>
      <c r="P1329" s="74">
        <f>'[10]Marketshare 2018'!$LF$77</f>
        <v>5118173.55</v>
      </c>
      <c r="Q1329" s="76">
        <f t="shared" si="622"/>
        <v>0.25874665021846022</v>
      </c>
      <c r="R1329" s="71">
        <f>[9]Data!$W$1324</f>
        <v>1122266.8</v>
      </c>
      <c r="S1329" s="78">
        <f t="shared" si="623"/>
        <v>9.0521299663489208E-2</v>
      </c>
      <c r="T1329" s="5">
        <v>5306</v>
      </c>
      <c r="U1329" s="79">
        <f>[9]Data!$X$1324</f>
        <v>722071.88</v>
      </c>
      <c r="V1329" s="88">
        <f>[9]Data!$Y$1324</f>
        <v>6681465.6400000304</v>
      </c>
      <c r="W1329" s="67">
        <v>3178</v>
      </c>
      <c r="X1329" s="74">
        <f>'[11]From Apr 2023'!$LF$10</f>
        <v>178395003.12</v>
      </c>
      <c r="Y1329" s="78">
        <f t="shared" si="624"/>
        <v>3.2188471906474003E-2</v>
      </c>
      <c r="Z1329" s="74">
        <f>'[11]From Apr 2023'!$LF$18</f>
        <v>2043313.4500000002</v>
      </c>
      <c r="AA1329" s="76">
        <f t="shared" si="625"/>
        <v>7.6359143633095886E-2</v>
      </c>
    </row>
    <row r="1330" spans="1:27" s="80" customFormat="1" ht="13" x14ac:dyDescent="0.3">
      <c r="A1330" s="69">
        <v>45410</v>
      </c>
      <c r="B1330" s="58">
        <f t="shared" si="626"/>
        <v>23933961.314559992</v>
      </c>
      <c r="C1330" s="70">
        <f t="shared" si="627"/>
        <v>0.13725533191259376</v>
      </c>
      <c r="D1330" s="71">
        <f>[9]Data!$AJ$1325</f>
        <v>12477117.699999999</v>
      </c>
      <c r="E1330" s="88">
        <f>[9]Data!$I$1325</f>
        <v>12899894.43</v>
      </c>
      <c r="F1330" s="72"/>
      <c r="G1330" s="70">
        <f t="shared" si="628"/>
        <v>8.7195563110145979E-2</v>
      </c>
      <c r="H1330" s="73">
        <v>8380</v>
      </c>
      <c r="I1330" s="74">
        <f>'[10]Marketshare 2018'!$LG$13</f>
        <v>2331560828.8800001</v>
      </c>
      <c r="J1330" s="75">
        <f t="shared" si="619"/>
        <v>0.19817538513182198</v>
      </c>
      <c r="K1330" s="74">
        <f>'[10]Marketshare 2018'!$LG$67</f>
        <v>9926397.3945599999</v>
      </c>
      <c r="L1330" s="76">
        <f t="shared" si="620"/>
        <v>4.7304493632697127E-2</v>
      </c>
      <c r="M1330" s="74">
        <v>379</v>
      </c>
      <c r="N1330" s="74">
        <f>'[10]Marketshare 2018'!$LG$24</f>
        <v>233175610</v>
      </c>
      <c r="O1330" s="77">
        <f t="shared" si="621"/>
        <v>0.12429490668858856</v>
      </c>
      <c r="P1330" s="74">
        <f>'[10]Marketshare 2018'!$LG$77</f>
        <v>2969612.55</v>
      </c>
      <c r="Q1330" s="76">
        <f t="shared" si="622"/>
        <v>0.14150577326676661</v>
      </c>
      <c r="R1330" s="71">
        <f>[9]Data!$W$1325</f>
        <v>1285026.3699999996</v>
      </c>
      <c r="S1330" s="78">
        <f t="shared" si="623"/>
        <v>6.626965573838195E-2</v>
      </c>
      <c r="T1330" s="5">
        <v>5306</v>
      </c>
      <c r="U1330" s="79">
        <f>[9]Data!$X$1325</f>
        <v>429314.80000000005</v>
      </c>
      <c r="V1330" s="88">
        <f>[9]Data!$Y$1325</f>
        <v>6965363.519999994</v>
      </c>
      <c r="W1330" s="67">
        <v>3178</v>
      </c>
      <c r="X1330" s="74">
        <f>'[11]From Apr 2023'!$LG$10</f>
        <v>206290620</v>
      </c>
      <c r="Y1330" s="78">
        <f t="shared" si="624"/>
        <v>0.21618910404096225</v>
      </c>
      <c r="Z1330" s="74">
        <f>'[11]From Apr 2023'!$LG$18</f>
        <v>2358246.6800000002</v>
      </c>
      <c r="AA1330" s="76">
        <f t="shared" si="625"/>
        <v>7.6211145874365671E-2</v>
      </c>
    </row>
    <row r="1331" spans="1:27" s="80" customFormat="1" ht="13" x14ac:dyDescent="0.3">
      <c r="A1331" s="69">
        <v>45417</v>
      </c>
      <c r="B1331" s="58">
        <f t="shared" si="626"/>
        <v>26253662.020380016</v>
      </c>
      <c r="C1331" s="70">
        <f t="shared" si="627"/>
        <v>-8.4656203629309368E-2</v>
      </c>
      <c r="D1331" s="71">
        <f>[9]Data!$AJ$1326</f>
        <v>20975332.710000001</v>
      </c>
      <c r="E1331" s="88">
        <f>[9]Data!$I$1326</f>
        <v>14391573.099999998</v>
      </c>
      <c r="F1331" s="72"/>
      <c r="G1331" s="70">
        <f t="shared" si="628"/>
        <v>-0.11238851257919225</v>
      </c>
      <c r="H1331" s="73">
        <v>8380</v>
      </c>
      <c r="I1331" s="74">
        <f>'[10]Marketshare 2018'!$LH$13</f>
        <v>2467007859.2299995</v>
      </c>
      <c r="J1331" s="75">
        <f t="shared" si="619"/>
        <v>-0.10874953358534289</v>
      </c>
      <c r="K1331" s="74">
        <f>'[10]Marketshare 2018'!$LH$67</f>
        <v>9735854.2003799994</v>
      </c>
      <c r="L1331" s="76">
        <f t="shared" si="620"/>
        <v>4.3849133831200621E-2</v>
      </c>
      <c r="M1331" s="74">
        <v>379</v>
      </c>
      <c r="N1331" s="74">
        <f>'[10]Marketshare 2018'!$LH$24</f>
        <v>254947945</v>
      </c>
      <c r="O1331" s="77">
        <f t="shared" si="621"/>
        <v>0.10301391517674574</v>
      </c>
      <c r="P1331" s="74">
        <f>'[10]Marketshare 2018'!$LH$77</f>
        <v>4655691</v>
      </c>
      <c r="Q1331" s="76">
        <f t="shared" si="622"/>
        <v>0.2029037731604387</v>
      </c>
      <c r="R1331" s="71">
        <f>[9]Data!$W$1326</f>
        <v>1466178.6600000001</v>
      </c>
      <c r="S1331" s="78">
        <f t="shared" si="623"/>
        <v>-2.3357509150511158E-2</v>
      </c>
      <c r="T1331" s="5">
        <v>5306</v>
      </c>
      <c r="U1331" s="79">
        <f>[9]Data!$X$1326</f>
        <v>382274.99</v>
      </c>
      <c r="V1331" s="88">
        <f>[9]Data!$Y$1326</f>
        <v>7239956.490000017</v>
      </c>
      <c r="W1331" s="67">
        <v>3178</v>
      </c>
      <c r="X1331" s="74">
        <f>'[11]From Apr 2023'!$LH$10</f>
        <v>228841043.29000002</v>
      </c>
      <c r="Y1331" s="78">
        <f t="shared" si="624"/>
        <v>-1.5055095287994646E-2</v>
      </c>
      <c r="Z1331" s="74">
        <f>'[11]From Apr 2023'!$LH$18</f>
        <v>2773706.6799999997</v>
      </c>
      <c r="AA1331" s="76">
        <f t="shared" si="625"/>
        <v>8.080446409796066E-2</v>
      </c>
    </row>
    <row r="1332" spans="1:27" ht="13" x14ac:dyDescent="0.3">
      <c r="A1332" s="69">
        <v>45424</v>
      </c>
      <c r="B1332" s="58">
        <f t="shared" ref="B1332:B1336" si="629">+K1332+P1332+R1332+U1332+V1332+Z1332</f>
        <v>24752127.773419976</v>
      </c>
      <c r="C1332" s="70">
        <f t="shared" ref="C1332:C1336" si="630">(B1332/B1279)-1</f>
        <v>1.0562169953291622E-2</v>
      </c>
      <c r="D1332" s="71">
        <f>[9]Data!$AJ$1327</f>
        <v>32735796.399999999</v>
      </c>
      <c r="E1332" s="88">
        <f>[9]Data!$I$1327</f>
        <v>12764538.32</v>
      </c>
      <c r="F1332" s="72"/>
      <c r="G1332" s="70">
        <f t="shared" ref="G1332:G1336" si="631">(E1332/E1279)-1</f>
        <v>7.7426347925297234E-2</v>
      </c>
      <c r="H1332" s="73">
        <v>8380</v>
      </c>
      <c r="I1332" s="74">
        <f>'[10]Marketshare 2018'!$LI$13</f>
        <v>2203095053.0900002</v>
      </c>
      <c r="J1332" s="75">
        <f t="shared" ref="J1332:J1336" si="632">(I1332/I1279)-1</f>
        <v>-4.9071604660922086E-2</v>
      </c>
      <c r="K1332" s="74">
        <f>'[10]Marketshare 2018'!$LI$67</f>
        <v>8968596.4834199995</v>
      </c>
      <c r="L1332" s="76">
        <f t="shared" ref="L1332:L1336" si="633">(K1332/0.09)/I1332</f>
        <v>4.5232307111866175E-2</v>
      </c>
      <c r="M1332" s="74">
        <v>379</v>
      </c>
      <c r="N1332" s="74">
        <f>'[10]Marketshare 2018'!$LI$24</f>
        <v>232341540</v>
      </c>
      <c r="O1332" s="77">
        <f t="shared" ref="O1332:O1336" si="634">(N1332/N1279)-1</f>
        <v>0.16258405586130831</v>
      </c>
      <c r="P1332" s="74">
        <f>'[10]Marketshare 2018'!$LI$77</f>
        <v>3785972.4</v>
      </c>
      <c r="Q1332" s="76">
        <f t="shared" ref="Q1332:Q1336" si="635">(P1332/0.09)/N1332</f>
        <v>0.18105397769163448</v>
      </c>
      <c r="R1332" s="71">
        <f>[9]Data!$W$1327</f>
        <v>1199634.99</v>
      </c>
      <c r="S1332" s="78">
        <f t="shared" ref="S1332:S1336" si="636">(R1332/R1279)-1</f>
        <v>-6.8473074745657114E-2</v>
      </c>
      <c r="T1332" s="5">
        <v>5306</v>
      </c>
      <c r="U1332" s="79">
        <f>[9]Data!$X$1327</f>
        <v>825397.14</v>
      </c>
      <c r="V1332" s="88">
        <f>[9]Data!$Y$1327</f>
        <v>7728903.6999999778</v>
      </c>
      <c r="W1332" s="67">
        <v>3178</v>
      </c>
      <c r="X1332" s="74">
        <f>'[11]From Apr 2023'!$LI$10</f>
        <v>185659144.39999998</v>
      </c>
      <c r="Y1332" s="78">
        <f t="shared" ref="Y1332:Y1336" si="637">(X1332/X1279)-1</f>
        <v>-0.11769910348636825</v>
      </c>
      <c r="Z1332" s="74">
        <f>'[11]From Apr 2023'!$LI$18</f>
        <v>2243623.06</v>
      </c>
      <c r="AA1332" s="76">
        <f t="shared" ref="AA1332:AA1336" si="638">(Z1332/0.15)/X1332</f>
        <v>8.0564235685805896E-2</v>
      </c>
    </row>
    <row r="1333" spans="1:27" ht="13" x14ac:dyDescent="0.3">
      <c r="A1333" s="69">
        <v>45431</v>
      </c>
      <c r="B1333" s="58">
        <f t="shared" si="629"/>
        <v>21723329.073340002</v>
      </c>
      <c r="C1333" s="70">
        <f t="shared" si="630"/>
        <v>5.0097043473149583E-3</v>
      </c>
      <c r="D1333" s="71">
        <f>[9]Data!$AJ$1328</f>
        <v>16827112</v>
      </c>
      <c r="E1333" s="88">
        <f>[9]Data!$I$1328</f>
        <v>14073519.6</v>
      </c>
      <c r="F1333" s="72"/>
      <c r="G1333" s="70">
        <f t="shared" si="631"/>
        <v>2.320920473314958E-2</v>
      </c>
      <c r="H1333" s="73">
        <v>8380</v>
      </c>
      <c r="I1333" s="74">
        <f>'[10]Marketshare 2018'!$LJ$13</f>
        <v>2069621237.7700002</v>
      </c>
      <c r="J1333" s="75">
        <f t="shared" si="632"/>
        <v>-2.323091074403838E-2</v>
      </c>
      <c r="K1333" s="74">
        <f>'[10]Marketshare 2018'!$LJ$67</f>
        <v>8329083.2933399994</v>
      </c>
      <c r="L1333" s="76">
        <f t="shared" si="633"/>
        <v>4.4716090189389858E-2</v>
      </c>
      <c r="M1333" s="74">
        <v>379</v>
      </c>
      <c r="N1333" s="74">
        <f>'[10]Marketshare 2018'!$LJ$24</f>
        <v>243304535</v>
      </c>
      <c r="O1333" s="77">
        <f t="shared" si="634"/>
        <v>0.17621627221613823</v>
      </c>
      <c r="P1333" s="74">
        <f>'[10]Marketshare 2018'!$LJ$77</f>
        <v>5744436.2999999998</v>
      </c>
      <c r="Q1333" s="76">
        <f t="shared" si="635"/>
        <v>0.26233407445529117</v>
      </c>
      <c r="R1333" s="71">
        <f>[9]Data!$W$1328</f>
        <v>1107776.1399999999</v>
      </c>
      <c r="S1333" s="78">
        <f t="shared" si="636"/>
        <v>0.20470520267899661</v>
      </c>
      <c r="T1333" s="5">
        <v>5306</v>
      </c>
      <c r="U1333" s="79">
        <f>[9]Data!$X$1328</f>
        <v>410505.81</v>
      </c>
      <c r="V1333" s="88">
        <f>[9]Data!$Y$1328</f>
        <v>4126224.9600000014</v>
      </c>
      <c r="W1333" s="67">
        <v>3178</v>
      </c>
      <c r="X1333" s="74">
        <f>'[11]From Apr 2023'!$LJ$10</f>
        <v>174283166.38</v>
      </c>
      <c r="Y1333" s="78">
        <f t="shared" si="637"/>
        <v>-3.8944018041240813E-2</v>
      </c>
      <c r="Z1333" s="74">
        <f>'[11]From Apr 2023'!$LJ$18</f>
        <v>2005302.57</v>
      </c>
      <c r="AA1333" s="76">
        <f t="shared" si="638"/>
        <v>7.6706684171961054E-2</v>
      </c>
    </row>
    <row r="1334" spans="1:27" ht="13" x14ac:dyDescent="0.3">
      <c r="A1334" s="69">
        <v>45438</v>
      </c>
      <c r="B1334" s="58">
        <f t="shared" si="629"/>
        <v>24920621.764120001</v>
      </c>
      <c r="C1334" s="70">
        <f t="shared" si="630"/>
        <v>3.121958065112751E-2</v>
      </c>
      <c r="D1334" s="71">
        <f>[9]Data!$AJ$1329</f>
        <v>22531812.609999999</v>
      </c>
      <c r="E1334" s="88">
        <f>[9]Data!$I$1329</f>
        <v>13832047.270000001</v>
      </c>
      <c r="F1334" s="72"/>
      <c r="G1334" s="70">
        <f t="shared" si="631"/>
        <v>9.2448422616551174E-2</v>
      </c>
      <c r="H1334" s="73">
        <v>8380</v>
      </c>
      <c r="I1334" s="74">
        <f>'[10]Marketshare 2018'!$LK$13</f>
        <v>2268962936.1500001</v>
      </c>
      <c r="J1334" s="75">
        <f t="shared" si="632"/>
        <v>6.8330285852830075E-2</v>
      </c>
      <c r="K1334" s="74">
        <f>'[10]Marketshare 2018'!$LK$67</f>
        <v>9040406.4691199977</v>
      </c>
      <c r="L1334" s="76">
        <f t="shared" si="633"/>
        <v>4.4270868936467873E-2</v>
      </c>
      <c r="M1334" s="74">
        <v>379</v>
      </c>
      <c r="N1334" s="74">
        <f>'[10]Marketshare 2018'!$LK$24</f>
        <v>229646785</v>
      </c>
      <c r="O1334" s="77">
        <f t="shared" si="634"/>
        <v>0.13766932852320113</v>
      </c>
      <c r="P1334" s="74">
        <f>'[10]Marketshare 2018'!$LK$77</f>
        <v>4759337.0249999994</v>
      </c>
      <c r="Q1334" s="76">
        <f t="shared" si="635"/>
        <v>0.23027329775158834</v>
      </c>
      <c r="R1334" s="71">
        <f>[9]Data!$W$1329</f>
        <v>1092103.3700000001</v>
      </c>
      <c r="S1334" s="78">
        <f t="shared" si="636"/>
        <v>1.7680449604449144E-2</v>
      </c>
      <c r="T1334" s="5">
        <v>5306</v>
      </c>
      <c r="U1334" s="79">
        <f>[9]Data!$X$1329</f>
        <v>414316.95</v>
      </c>
      <c r="V1334" s="88">
        <f>[9]Data!$Y$1329</f>
        <v>7366717.9700000025</v>
      </c>
      <c r="W1334" s="67">
        <v>3178</v>
      </c>
      <c r="X1334" s="74">
        <f>'[11]From Apr 2023'!$LK$10</f>
        <v>191134165.82000002</v>
      </c>
      <c r="Y1334" s="78">
        <f t="shared" si="637"/>
        <v>7.3825553066389604E-2</v>
      </c>
      <c r="Z1334" s="74">
        <f>'[11]From Apr 2023'!$LK$18</f>
        <v>2247739.98</v>
      </c>
      <c r="AA1334" s="76">
        <f t="shared" si="638"/>
        <v>7.840007638462719E-2</v>
      </c>
    </row>
    <row r="1335" spans="1:27" ht="13" x14ac:dyDescent="0.3">
      <c r="A1335" s="69">
        <v>45445</v>
      </c>
      <c r="B1335" s="58">
        <f t="shared" si="629"/>
        <v>26895562.199700024</v>
      </c>
      <c r="C1335" s="70">
        <f t="shared" si="630"/>
        <v>-1.726126423573715E-2</v>
      </c>
      <c r="D1335" s="71">
        <f>[9]Data!$AJ$1330</f>
        <v>31213000.399999999</v>
      </c>
      <c r="E1335" s="88">
        <f>[9]Data!$I$1330</f>
        <v>14187409.050000001</v>
      </c>
      <c r="F1335" s="72"/>
      <c r="G1335" s="70">
        <f t="shared" si="631"/>
        <v>-2.4347932337125844E-2</v>
      </c>
      <c r="H1335" s="73">
        <v>8380</v>
      </c>
      <c r="I1335" s="74">
        <f>'[10]Marketshare 2018'!$LL$13</f>
        <v>2376003504.5899997</v>
      </c>
      <c r="J1335" s="75">
        <f t="shared" si="632"/>
        <v>-3.1915181421186212E-2</v>
      </c>
      <c r="K1335" s="74">
        <f>'[10]Marketshare 2018'!$LL$67</f>
        <v>9403178.6997000016</v>
      </c>
      <c r="L1335" s="76">
        <f t="shared" si="633"/>
        <v>4.3972899504636433E-2</v>
      </c>
      <c r="M1335" s="74">
        <v>379</v>
      </c>
      <c r="N1335" s="74">
        <f>'[10]Marketshare 2018'!$LL$24</f>
        <v>224075260</v>
      </c>
      <c r="O1335" s="77">
        <f t="shared" si="634"/>
        <v>1.0287949879135283E-2</v>
      </c>
      <c r="P1335" s="74">
        <f>'[10]Marketshare 2018'!$LL$77</f>
        <v>4784230.3499999996</v>
      </c>
      <c r="Q1335" s="76">
        <f t="shared" si="635"/>
        <v>0.23723330723793426</v>
      </c>
      <c r="R1335" s="71">
        <f>[9]Data!$W$1330</f>
        <v>1419986.4899999998</v>
      </c>
      <c r="S1335" s="78">
        <f t="shared" si="636"/>
        <v>0.12338309023698479</v>
      </c>
      <c r="T1335" s="5">
        <v>5306</v>
      </c>
      <c r="U1335" s="79">
        <f>[9]Data!$X$1330</f>
        <v>732578.6</v>
      </c>
      <c r="V1335" s="88">
        <f>[9]Data!$Y$1330</f>
        <v>7968498.2900000215</v>
      </c>
      <c r="W1335" s="67">
        <v>3178</v>
      </c>
      <c r="X1335" s="74">
        <f>'[11]From Apr 2023'!$LL$10</f>
        <v>226778460.25</v>
      </c>
      <c r="Y1335" s="78">
        <f t="shared" si="637"/>
        <v>0.10446556454133815</v>
      </c>
      <c r="Z1335" s="74">
        <f>'[11]From Apr 2023'!$LL$18</f>
        <v>2587089.77</v>
      </c>
      <c r="AA1335" s="76">
        <f t="shared" si="638"/>
        <v>7.6053365537097267E-2</v>
      </c>
    </row>
    <row r="1336" spans="1:27" ht="13" x14ac:dyDescent="0.3">
      <c r="A1336" s="69">
        <v>45452</v>
      </c>
      <c r="B1336" s="58">
        <f t="shared" si="629"/>
        <v>22733790.988580011</v>
      </c>
      <c r="C1336" s="70">
        <f t="shared" si="630"/>
        <v>-9.2579305015103475E-2</v>
      </c>
      <c r="D1336" s="71">
        <f>[9]Data!$AJ$1331</f>
        <v>32985607.579999998</v>
      </c>
      <c r="E1336" s="88">
        <f>[9]Data!$I$1331</f>
        <v>12941100.4</v>
      </c>
      <c r="F1336" s="72"/>
      <c r="G1336" s="70">
        <f t="shared" si="631"/>
        <v>-0.16879364101175431</v>
      </c>
      <c r="H1336" s="73">
        <v>8380</v>
      </c>
      <c r="I1336" s="74">
        <f>'[10]Marketshare 2018'!$LM$13</f>
        <v>2243238360.75</v>
      </c>
      <c r="J1336" s="75">
        <f t="shared" si="632"/>
        <v>-5.8055759630668335E-2</v>
      </c>
      <c r="K1336" s="74">
        <f>'[10]Marketshare 2018'!$LM$67</f>
        <v>8783792.1235799994</v>
      </c>
      <c r="L1336" s="76">
        <f t="shared" si="633"/>
        <v>4.3507498788211418E-2</v>
      </c>
      <c r="M1336" s="74">
        <v>379</v>
      </c>
      <c r="N1336" s="74">
        <f>'[10]Marketshare 2018'!$LM$24</f>
        <v>221950990</v>
      </c>
      <c r="O1336" s="77">
        <f t="shared" si="634"/>
        <v>-7.3091571608514316E-2</v>
      </c>
      <c r="P1336" s="74">
        <f>'[10]Marketshare 2018'!$LM$77</f>
        <v>4041906.5249999999</v>
      </c>
      <c r="Q1336" s="76">
        <f t="shared" si="635"/>
        <v>0.20234229412538327</v>
      </c>
      <c r="R1336" s="71">
        <f>[9]Data!$W$1331</f>
        <v>1172701.47</v>
      </c>
      <c r="S1336" s="78">
        <f t="shared" si="636"/>
        <v>-0.14793072434800059</v>
      </c>
      <c r="T1336" s="5">
        <v>5306</v>
      </c>
      <c r="U1336" s="79">
        <f>[9]Data!$X$1331</f>
        <v>349665.06</v>
      </c>
      <c r="V1336" s="88">
        <f>[9]Data!$Y$1331</f>
        <v>5958177.8200000087</v>
      </c>
      <c r="W1336" s="67">
        <v>3178</v>
      </c>
      <c r="X1336" s="74">
        <f>'[11]From Apr 2023'!$LM$10</f>
        <v>208859974.81999999</v>
      </c>
      <c r="Y1336" s="78">
        <f t="shared" si="637"/>
        <v>-2.9030737474963875E-2</v>
      </c>
      <c r="Z1336" s="74">
        <f>'[11]From Apr 2023'!$LM$18</f>
        <v>2427547.9900000002</v>
      </c>
      <c r="AA1336" s="76">
        <f t="shared" si="638"/>
        <v>7.7485661293477073E-2</v>
      </c>
    </row>
    <row r="1337" spans="1:27" ht="13" x14ac:dyDescent="0.3">
      <c r="A1337" s="69">
        <v>45459</v>
      </c>
      <c r="B1337" s="58">
        <f t="shared" ref="B1337:B1343" si="639">+K1337+P1337+R1337+U1337+V1337+Z1337</f>
        <v>19829420.470359985</v>
      </c>
      <c r="C1337" s="70">
        <f t="shared" ref="C1337:C1343" si="640">(B1337/B1284)-1</f>
        <v>-8.0336853538066522E-2</v>
      </c>
      <c r="D1337" s="71">
        <f>[9]Data!$AJ$1332</f>
        <v>20073535.449999999</v>
      </c>
      <c r="E1337" s="88">
        <f>[9]Data!$I$1332</f>
        <v>13365031.57</v>
      </c>
      <c r="F1337" s="72"/>
      <c r="G1337" s="70">
        <f t="shared" ref="G1337:G1343" si="641">(E1337/E1284)-1</f>
        <v>0.23325152471405275</v>
      </c>
      <c r="H1337" s="73">
        <v>8380</v>
      </c>
      <c r="I1337" s="74">
        <f>'[10]Marketshare 2018'!$LN$13</f>
        <v>2245711270.96</v>
      </c>
      <c r="J1337" s="75">
        <f t="shared" ref="J1337:J1343" si="642">(I1337/I1284)-1</f>
        <v>4.7274211724493531E-2</v>
      </c>
      <c r="K1337" s="74">
        <f>'[10]Marketshare 2018'!$LN$67</f>
        <v>9353401.2003599983</v>
      </c>
      <c r="L1337" s="76">
        <f t="shared" ref="L1337:L1343" si="643">(K1337/0.09)/I1337</f>
        <v>4.6277845842387942E-2</v>
      </c>
      <c r="M1337" s="74">
        <v>379</v>
      </c>
      <c r="N1337" s="74">
        <f>'[10]Marketshare 2018'!$LN$24</f>
        <v>225285760</v>
      </c>
      <c r="O1337" s="77">
        <f t="shared" ref="O1337:O1343" si="644">(N1337/N1284)-1</f>
        <v>2.6344156770243821E-2</v>
      </c>
      <c r="P1337" s="74">
        <f>'[10]Marketshare 2018'!$LN$77</f>
        <v>4008505.9499999997</v>
      </c>
      <c r="Q1337" s="76">
        <f t="shared" ref="Q1337:Q1343" si="645">(P1337/0.09)/N1337</f>
        <v>0.19769982354854562</v>
      </c>
      <c r="R1337" s="71">
        <f>[9]Data!$W$1332</f>
        <v>948720.49</v>
      </c>
      <c r="S1337" s="78">
        <f t="shared" ref="S1337:S1343" si="646">(R1337/R1284)-1</f>
        <v>-0.21551760642036233</v>
      </c>
      <c r="T1337" s="5">
        <v>5306</v>
      </c>
      <c r="U1337" s="79">
        <f>[9]Data!$X$1332</f>
        <v>395252.79</v>
      </c>
      <c r="V1337" s="88">
        <f>[9]Data!$Y$1332</f>
        <v>3068277.549999991</v>
      </c>
      <c r="W1337" s="67">
        <v>3178</v>
      </c>
      <c r="X1337" s="74">
        <f>'[11]From Apr 2023'!$LN$10</f>
        <v>183757614.32999998</v>
      </c>
      <c r="Y1337" s="78">
        <f t="shared" ref="Y1337:Y1343" si="647">(X1337/X1284)-1</f>
        <v>-6.9180306813830028E-2</v>
      </c>
      <c r="Z1337" s="74">
        <f>'[11]From Apr 2023'!$LN$18</f>
        <v>2055262.49</v>
      </c>
      <c r="AA1337" s="76">
        <f t="shared" ref="AA1337:AA1343" si="648">(Z1337/0.15)/X1337</f>
        <v>7.4564256742728111E-2</v>
      </c>
    </row>
    <row r="1338" spans="1:27" ht="13" x14ac:dyDescent="0.3">
      <c r="A1338" s="69">
        <v>45466</v>
      </c>
      <c r="B1338" s="58">
        <f t="shared" si="639"/>
        <v>23987569.962280013</v>
      </c>
      <c r="C1338" s="70">
        <f t="shared" si="640"/>
        <v>1.000050849291223E-2</v>
      </c>
      <c r="D1338" s="71">
        <f>[9]Data!$AJ$1333</f>
        <v>32774803.670000002</v>
      </c>
      <c r="E1338" s="88">
        <f>[9]Data!$I$1333</f>
        <v>12563571.550000001</v>
      </c>
      <c r="F1338" s="72"/>
      <c r="G1338" s="70">
        <f t="shared" si="641"/>
        <v>-8.492570208236383E-2</v>
      </c>
      <c r="H1338" s="73">
        <v>8380</v>
      </c>
      <c r="I1338" s="74">
        <f>'[10]Marketshare 2018'!$LO$13</f>
        <v>2230091177.5099998</v>
      </c>
      <c r="J1338" s="75">
        <f t="shared" si="642"/>
        <v>-3.4351318580680856E-2</v>
      </c>
      <c r="K1338" s="74">
        <f>'[10]Marketshare 2018'!$LO$67</f>
        <v>8381049.6772799995</v>
      </c>
      <c r="L1338" s="76">
        <f t="shared" si="643"/>
        <v>4.1757384241112465E-2</v>
      </c>
      <c r="M1338" s="74">
        <v>379</v>
      </c>
      <c r="N1338" s="74">
        <f>'[10]Marketshare 2018'!$LO$24</f>
        <v>216464140</v>
      </c>
      <c r="O1338" s="77">
        <f t="shared" si="644"/>
        <v>-0.10477190131008252</v>
      </c>
      <c r="P1338" s="74">
        <f>'[10]Marketshare 2018'!$LO$77</f>
        <v>4173909.9749999996</v>
      </c>
      <c r="Q1338" s="76">
        <f t="shared" si="645"/>
        <v>0.21424693023056846</v>
      </c>
      <c r="R1338" s="71">
        <f>[9]Data!$W$1333</f>
        <v>1094617.26</v>
      </c>
      <c r="S1338" s="78">
        <f t="shared" si="646"/>
        <v>-5.0969898498730237E-2</v>
      </c>
      <c r="T1338" s="5">
        <v>5306</v>
      </c>
      <c r="U1338" s="79">
        <f>[9]Data!$X$1333</f>
        <v>588968.78</v>
      </c>
      <c r="V1338" s="88">
        <f>[9]Data!$Y$1333</f>
        <v>7808046.1700000139</v>
      </c>
      <c r="W1338" s="67">
        <v>3178</v>
      </c>
      <c r="X1338" s="74">
        <f>'[11]From Apr 2023'!$LO$10</f>
        <v>171838896.22</v>
      </c>
      <c r="Y1338" s="78">
        <f t="shared" si="647"/>
        <v>-2.6952455617126225E-2</v>
      </c>
      <c r="Z1338" s="74">
        <f>'[11]From Apr 2023'!$LO$18</f>
        <v>1940978.0999999999</v>
      </c>
      <c r="AA1338" s="76">
        <f t="shared" si="648"/>
        <v>7.5302241137731166E-2</v>
      </c>
    </row>
    <row r="1339" spans="1:27" ht="13" x14ac:dyDescent="0.3">
      <c r="A1339" s="69">
        <v>45473</v>
      </c>
      <c r="B1339" s="58">
        <f t="shared" si="639"/>
        <v>25868211.824299991</v>
      </c>
      <c r="C1339" s="70">
        <f t="shared" si="640"/>
        <v>-3.6718500148122835E-2</v>
      </c>
      <c r="D1339" s="71">
        <f>[9]Data!$AJ$1334</f>
        <v>28747759.890000001</v>
      </c>
      <c r="E1339" s="88">
        <f>[9]Data!$I$1334</f>
        <v>11809612.1</v>
      </c>
      <c r="F1339" s="72"/>
      <c r="G1339" s="70">
        <f t="shared" si="641"/>
        <v>-0.24008235988777327</v>
      </c>
      <c r="H1339" s="73">
        <v>8380</v>
      </c>
      <c r="I1339" s="74">
        <f>'[10]Marketshare 2018'!$LP$13</f>
        <v>2562507703.9600005</v>
      </c>
      <c r="J1339" s="75">
        <f t="shared" si="642"/>
        <v>0.10539479588419054</v>
      </c>
      <c r="K1339" s="74">
        <f>'[10]Marketshare 2018'!$LP$67</f>
        <v>8895406.6592999995</v>
      </c>
      <c r="L1339" s="76">
        <f t="shared" si="643"/>
        <v>3.8570753023399615E-2</v>
      </c>
      <c r="M1339" s="74">
        <v>379</v>
      </c>
      <c r="N1339" s="74">
        <f>'[10]Marketshare 2018'!$LP$24</f>
        <v>255302780</v>
      </c>
      <c r="O1339" s="77">
        <f t="shared" si="644"/>
        <v>0.12761516472619672</v>
      </c>
      <c r="P1339" s="74">
        <f>'[10]Marketshare 2018'!$LP$77</f>
        <v>2914205.4449999998</v>
      </c>
      <c r="Q1339" s="76">
        <f t="shared" si="645"/>
        <v>0.12683003490992148</v>
      </c>
      <c r="R1339" s="71">
        <f>[9]Data!$W$1334</f>
        <v>1472664.0300000003</v>
      </c>
      <c r="S1339" s="78">
        <f t="shared" si="646"/>
        <v>4.2064236525588328E-2</v>
      </c>
      <c r="T1339" s="5">
        <v>5306</v>
      </c>
      <c r="U1339" s="79">
        <f>[9]Data!$X$1334</f>
        <v>376190.44</v>
      </c>
      <c r="V1339" s="88">
        <f>[9]Data!$Y$1334</f>
        <v>9482307.9599999934</v>
      </c>
      <c r="W1339" s="67">
        <v>3178</v>
      </c>
      <c r="X1339" s="74">
        <f>'[11]From Apr 2023'!$LP$10</f>
        <v>237690785.44999999</v>
      </c>
      <c r="Y1339" s="78">
        <f t="shared" si="647"/>
        <v>0.22724734264849422</v>
      </c>
      <c r="Z1339" s="74">
        <f>'[11]From Apr 2023'!$LP$18</f>
        <v>2727437.29</v>
      </c>
      <c r="AA1339" s="76">
        <f t="shared" si="648"/>
        <v>7.6498191683125133E-2</v>
      </c>
    </row>
    <row r="1340" spans="1:27" ht="13" x14ac:dyDescent="0.3">
      <c r="A1340" s="69">
        <v>45480</v>
      </c>
      <c r="B1340" s="58">
        <f t="shared" si="639"/>
        <v>31736393.759839974</v>
      </c>
      <c r="C1340" s="70">
        <f t="shared" si="640"/>
        <v>0.13091585213818302</v>
      </c>
      <c r="D1340" s="71">
        <f>[9]Data!$AJ$1335</f>
        <v>32645452.399999999</v>
      </c>
      <c r="E1340" s="88">
        <f>[9]Data!$I$1335</f>
        <v>15362897.600000001</v>
      </c>
      <c r="F1340" s="72"/>
      <c r="G1340" s="70">
        <f t="shared" si="641"/>
        <v>8.0957034426205166E-2</v>
      </c>
      <c r="H1340" s="73">
        <v>8380</v>
      </c>
      <c r="I1340" s="74">
        <f>'[10]Marketshare 2018'!$LQ$13</f>
        <v>2397547932.1799998</v>
      </c>
      <c r="J1340" s="75">
        <f t="shared" si="642"/>
        <v>-1.5068346783873143E-2</v>
      </c>
      <c r="K1340" s="74">
        <f>'[10]Marketshare 2018'!$LQ$67</f>
        <v>8878030.2248399984</v>
      </c>
      <c r="L1340" s="76">
        <f t="shared" si="643"/>
        <v>4.1144028426704289E-2</v>
      </c>
      <c r="M1340" s="74">
        <v>379</v>
      </c>
      <c r="N1340" s="74">
        <f>'[10]Marketshare 2018'!$LQ$24</f>
        <v>252074250</v>
      </c>
      <c r="O1340" s="77">
        <f t="shared" si="644"/>
        <v>0.11422929746854704</v>
      </c>
      <c r="P1340" s="74">
        <f>'[10]Marketshare 2018'!$LQ$77</f>
        <v>6479685.2249999996</v>
      </c>
      <c r="Q1340" s="76">
        <f t="shared" si="645"/>
        <v>0.28561625195750856</v>
      </c>
      <c r="R1340" s="71">
        <f>[9]Data!$W$1335</f>
        <v>1310648.92</v>
      </c>
      <c r="S1340" s="78">
        <f t="shared" si="646"/>
        <v>-6.8087887906291944E-2</v>
      </c>
      <c r="T1340" s="5">
        <v>5306</v>
      </c>
      <c r="U1340" s="79">
        <f>[9]Data!$X$1335</f>
        <v>419760.43</v>
      </c>
      <c r="V1340" s="88">
        <f>[9]Data!$Y$1335</f>
        <v>12029208.539999977</v>
      </c>
      <c r="W1340" s="67">
        <v>3178</v>
      </c>
      <c r="X1340" s="74">
        <f>'[11]From Apr 2023'!$LQ$10</f>
        <v>227257036.52000001</v>
      </c>
      <c r="Y1340" s="78">
        <f t="shared" si="647"/>
        <v>-1.7286252297397442E-2</v>
      </c>
      <c r="Z1340" s="74">
        <f>'[11]From Apr 2023'!$LQ$18</f>
        <v>2619060.42</v>
      </c>
      <c r="AA1340" s="76">
        <f t="shared" si="648"/>
        <v>7.6831076684674524E-2</v>
      </c>
    </row>
    <row r="1341" spans="1:27" ht="13" x14ac:dyDescent="0.3">
      <c r="A1341" s="69">
        <v>45487</v>
      </c>
      <c r="B1341" s="58">
        <f t="shared" si="639"/>
        <v>21918519.563679993</v>
      </c>
      <c r="C1341" s="70">
        <f t="shared" si="640"/>
        <v>-8.759053261523797E-2</v>
      </c>
      <c r="D1341" s="71">
        <f>[9]Data!$AJ$1336</f>
        <v>72454846.189999998</v>
      </c>
      <c r="E1341" s="88">
        <f>[9]Data!$I$1336</f>
        <v>11217230.969999999</v>
      </c>
      <c r="F1341" s="72"/>
      <c r="G1341" s="70">
        <f t="shared" si="641"/>
        <v>-0.25953401256742759</v>
      </c>
      <c r="H1341" s="73">
        <v>8380</v>
      </c>
      <c r="I1341" s="74">
        <f>'[10]Marketshare 2018'!$LR$13</f>
        <v>2493610209.1899996</v>
      </c>
      <c r="J1341" s="75">
        <f t="shared" si="642"/>
        <v>0.2380027199457484</v>
      </c>
      <c r="K1341" s="74">
        <f>'[10]Marketshare 2018'!$LR$67</f>
        <v>9136496.1286799982</v>
      </c>
      <c r="L1341" s="76">
        <f t="shared" si="643"/>
        <v>4.0710702610162824E-2</v>
      </c>
      <c r="M1341" s="74">
        <v>379</v>
      </c>
      <c r="N1341" s="74">
        <f>'[10]Marketshare 2018'!$LR$24</f>
        <v>214855520</v>
      </c>
      <c r="O1341" s="77">
        <f t="shared" si="644"/>
        <v>-7.2828897029603046E-2</v>
      </c>
      <c r="P1341" s="74">
        <f>'[10]Marketshare 2018'!$LR$77</f>
        <v>2077231.7249999999</v>
      </c>
      <c r="Q1341" s="76">
        <f t="shared" si="645"/>
        <v>0.10742266477491479</v>
      </c>
      <c r="R1341" s="71">
        <f>[9]Data!$W$1336</f>
        <v>1109029.18</v>
      </c>
      <c r="S1341" s="78">
        <f t="shared" si="646"/>
        <v>-0.23734212761313989</v>
      </c>
      <c r="T1341" s="5">
        <v>5306</v>
      </c>
      <c r="U1341" s="79">
        <f>[9]Data!$X$1336</f>
        <v>847935.31</v>
      </c>
      <c r="V1341" s="88">
        <f>[9]Data!$Y$1336</f>
        <v>6596290.219999996</v>
      </c>
      <c r="W1341" s="67">
        <v>3178</v>
      </c>
      <c r="X1341" s="74">
        <f>'[11]From Apr 2023'!$LR$10</f>
        <v>190721932.47999999</v>
      </c>
      <c r="Y1341" s="78">
        <f t="shared" si="647"/>
        <v>-0.1260649368323008</v>
      </c>
      <c r="Z1341" s="74">
        <f>'[11]From Apr 2023'!$LR$18</f>
        <v>2151537</v>
      </c>
      <c r="AA1341" s="76">
        <f t="shared" si="648"/>
        <v>7.5206767326060603E-2</v>
      </c>
    </row>
    <row r="1342" spans="1:27" ht="13" x14ac:dyDescent="0.3">
      <c r="A1342" s="69">
        <v>45494</v>
      </c>
      <c r="B1342" s="58">
        <f t="shared" si="639"/>
        <v>22292141.799300004</v>
      </c>
      <c r="C1342" s="70">
        <f t="shared" si="640"/>
        <v>-0.16536944853719815</v>
      </c>
      <c r="D1342" s="71">
        <f>[9]Data!$AJ$1337</f>
        <v>35447042.090000004</v>
      </c>
      <c r="E1342" s="88">
        <f>[9]Data!$I$1337</f>
        <v>12790642.939999999</v>
      </c>
      <c r="F1342" s="72"/>
      <c r="G1342" s="70">
        <f t="shared" si="641"/>
        <v>-3.8491837224147618E-2</v>
      </c>
      <c r="H1342" s="73">
        <v>8380</v>
      </c>
      <c r="I1342" s="74">
        <f>'[10]Marketshare 2018'!$LS$13</f>
        <v>2338784402.1600003</v>
      </c>
      <c r="J1342" s="75">
        <f t="shared" si="642"/>
        <v>-6.256691472140774E-2</v>
      </c>
      <c r="K1342" s="74">
        <f>'[10]Marketshare 2018'!$LS$67</f>
        <v>9191174.3793000001</v>
      </c>
      <c r="L1342" s="76">
        <f t="shared" si="643"/>
        <v>4.3665486940858055E-2</v>
      </c>
      <c r="M1342" s="74">
        <v>379</v>
      </c>
      <c r="N1342" s="74">
        <f>'[10]Marketshare 2018'!$LS$24</f>
        <v>254833870</v>
      </c>
      <c r="O1342" s="77">
        <f t="shared" si="644"/>
        <v>2.7954404825434986E-2</v>
      </c>
      <c r="P1342" s="74">
        <f>'[10]Marketshare 2018'!$LS$77</f>
        <v>3599468.55</v>
      </c>
      <c r="Q1342" s="76">
        <f t="shared" si="645"/>
        <v>0.15694183430169623</v>
      </c>
      <c r="R1342" s="71">
        <f>[9]Data!$W$1337</f>
        <v>1069450.33</v>
      </c>
      <c r="S1342" s="78">
        <f t="shared" si="646"/>
        <v>-0.19247687694173687</v>
      </c>
      <c r="T1342" s="5">
        <v>5306</v>
      </c>
      <c r="U1342" s="79">
        <f>[9]Data!$X$1337</f>
        <v>318527.98</v>
      </c>
      <c r="V1342" s="88">
        <f>[9]Data!$Y$1337</f>
        <v>5991910.5300000031</v>
      </c>
      <c r="W1342" s="67">
        <v>3178</v>
      </c>
      <c r="X1342" s="74">
        <f>'[11]From Apr 2023'!$LS$10</f>
        <v>185006297.71000001</v>
      </c>
      <c r="Y1342" s="78">
        <f t="shared" si="647"/>
        <v>-3.3205526785806239E-2</v>
      </c>
      <c r="Z1342" s="74">
        <f>'[11]From Apr 2023'!$LS$18</f>
        <v>2121610.0299999998</v>
      </c>
      <c r="AA1342" s="76">
        <f t="shared" si="648"/>
        <v>7.6451812947674308E-2</v>
      </c>
    </row>
    <row r="1343" spans="1:27" ht="13" x14ac:dyDescent="0.3">
      <c r="A1343" s="69">
        <v>45501</v>
      </c>
      <c r="B1343" s="58">
        <f t="shared" si="639"/>
        <v>30043961.801740002</v>
      </c>
      <c r="C1343" s="70">
        <f t="shared" si="640"/>
        <v>0.22661015766194303</v>
      </c>
      <c r="D1343" s="71">
        <f>[9]Data!$AJ$1338</f>
        <v>47540979</v>
      </c>
      <c r="E1343" s="88">
        <f>[9]Data!$I$1338</f>
        <v>15841945.239999998</v>
      </c>
      <c r="F1343" s="72"/>
      <c r="G1343" s="70">
        <f t="shared" si="641"/>
        <v>0.22985691487612336</v>
      </c>
      <c r="H1343" s="73">
        <v>8380</v>
      </c>
      <c r="I1343" s="74">
        <f>'[10]Marketshare 2018'!$LT$13</f>
        <v>2684433181.6500001</v>
      </c>
      <c r="J1343" s="75">
        <f t="shared" si="642"/>
        <v>0.14865132823239113</v>
      </c>
      <c r="K1343" s="74">
        <f>'[10]Marketshare 2018'!$LT$67</f>
        <v>10578700.18674</v>
      </c>
      <c r="L1343" s="76">
        <f t="shared" si="643"/>
        <v>4.3786194415073046E-2</v>
      </c>
      <c r="M1343" s="74">
        <v>379</v>
      </c>
      <c r="N1343" s="74">
        <f>'[10]Marketshare 2018'!$LT$24</f>
        <v>253105515</v>
      </c>
      <c r="O1343" s="77">
        <f t="shared" si="644"/>
        <v>1.7464328321147748E-2</v>
      </c>
      <c r="P1343" s="74">
        <f>'[10]Marketshare 2018'!$LT$77</f>
        <v>5229215.3250000002</v>
      </c>
      <c r="Q1343" s="76">
        <f t="shared" si="645"/>
        <v>0.22955798691308646</v>
      </c>
      <c r="R1343" s="71">
        <f>[9]Data!$W$1338</f>
        <v>1297112.2</v>
      </c>
      <c r="S1343" s="78">
        <f t="shared" si="646"/>
        <v>0.24069144630635675</v>
      </c>
      <c r="T1343" s="5">
        <v>5306</v>
      </c>
      <c r="U1343" s="79">
        <f>[9]Data!$X$1338</f>
        <v>372176.57</v>
      </c>
      <c r="V1343" s="88">
        <f>[9]Data!$Y$1338</f>
        <v>10130591.720000004</v>
      </c>
      <c r="W1343" s="67">
        <v>3178</v>
      </c>
      <c r="X1343" s="74">
        <f>'[11]From Apr 2023'!$LT$10</f>
        <v>215316220.05999997</v>
      </c>
      <c r="Y1343" s="78">
        <f t="shared" si="647"/>
        <v>0.19982107928561033</v>
      </c>
      <c r="Z1343" s="74">
        <f>'[11]From Apr 2023'!$LT$18</f>
        <v>2436165.7999999998</v>
      </c>
      <c r="AA1343" s="76">
        <f t="shared" si="648"/>
        <v>7.54290843894974E-2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3" t="s">
        <v>25</v>
      </c>
      <c r="C1" s="93"/>
      <c r="D1" s="94" t="s">
        <v>26</v>
      </c>
      <c r="E1" s="94"/>
      <c r="F1" s="95" t="s">
        <v>27</v>
      </c>
      <c r="G1" s="95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2024-09-11T07:52:52Z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