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Jul 2024/"/>
    </mc:Choice>
  </mc:AlternateContent>
  <xr:revisionPtr revIDLastSave="128" documentId="13_ncr:1_{1FAF03AF-DF68-4C10-ACFD-98AF1A4E8471}" xr6:coauthVersionLast="47" xr6:coauthVersionMax="47" xr10:uidLastSave="{003F3A41-80A2-45E6-B0FF-69DB2F00E29C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5" l="1"/>
  <c r="D10" i="5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Q1332" i="1"/>
  <c r="AA1335" i="1"/>
  <c r="AA1336" i="1"/>
  <c r="L1335" i="1" l="1"/>
  <c r="Q1333" i="1"/>
  <c r="Q1340" i="1"/>
  <c r="AA1339" i="1"/>
  <c r="AA1334" i="1"/>
  <c r="AA1337" i="1"/>
  <c r="L1336" i="1"/>
  <c r="L1340" i="1"/>
  <c r="L1341" i="1"/>
  <c r="B1338" i="1"/>
  <c r="B1334" i="1"/>
  <c r="AA1338" i="1"/>
  <c r="Q1336" i="1"/>
  <c r="L1334" i="1"/>
  <c r="Q1341" i="1"/>
  <c r="B1337" i="1"/>
  <c r="Q1335" i="1"/>
  <c r="Q1334" i="1"/>
  <c r="B1336" i="1"/>
  <c r="AA1340" i="1"/>
  <c r="B1333" i="1"/>
  <c r="AA1333" i="1"/>
  <c r="AA1341" i="1"/>
  <c r="B1340" i="1"/>
  <c r="Q1338" i="1"/>
  <c r="AA1332" i="1"/>
  <c r="B1332" i="1"/>
  <c r="B1339" i="1"/>
  <c r="L1338" i="1"/>
  <c r="B1341" i="1"/>
  <c r="L1339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J1341" i="1" s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B1268" i="1"/>
  <c r="C1321" i="1" s="1"/>
  <c r="B1276" i="1"/>
  <c r="C1329" i="1" s="1"/>
  <c r="B1284" i="1"/>
  <c r="C1337" i="1" s="1"/>
  <c r="B1292" i="1"/>
  <c r="B1270" i="1"/>
  <c r="C1323" i="1" s="1"/>
  <c r="B1278" i="1"/>
  <c r="C1331" i="1" s="1"/>
  <c r="B1286" i="1"/>
  <c r="C1339" i="1" s="1"/>
  <c r="B1294" i="1"/>
  <c r="B1267" i="1"/>
  <c r="C1320" i="1" s="1"/>
  <c r="B1275" i="1"/>
  <c r="C1328" i="1" s="1"/>
  <c r="B1283" i="1"/>
  <c r="C1336" i="1" s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AA1079" i="1" s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Q1076" i="1" s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Q1046" i="1" s="1"/>
  <c r="P1045" i="1"/>
  <c r="P1044" i="1"/>
  <c r="P1043" i="1"/>
  <c r="P1042" i="1"/>
  <c r="P1041" i="1"/>
  <c r="P1040" i="1"/>
  <c r="P1039" i="1"/>
  <c r="Q1039" i="1" s="1"/>
  <c r="P1038" i="1"/>
  <c r="N1060" i="1"/>
  <c r="O1113" i="1" s="1"/>
  <c r="M1060" i="1"/>
  <c r="N1059" i="1"/>
  <c r="O1112" i="1" s="1"/>
  <c r="N1058" i="1"/>
  <c r="N1057" i="1"/>
  <c r="N1056" i="1"/>
  <c r="N1055" i="1"/>
  <c r="O1108" i="1" s="1"/>
  <c r="N1054" i="1"/>
  <c r="N1053" i="1"/>
  <c r="N1052" i="1"/>
  <c r="N1051" i="1"/>
  <c r="N1049" i="1"/>
  <c r="N1048" i="1"/>
  <c r="N1047" i="1"/>
  <c r="N1046" i="1"/>
  <c r="O1046" i="1" s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J1041" i="1" s="1"/>
  <c r="I1040" i="1"/>
  <c r="I1039" i="1"/>
  <c r="I1038" i="1"/>
  <c r="I1037" i="1"/>
  <c r="I1036" i="1"/>
  <c r="K1035" i="1"/>
  <c r="N1027" i="1"/>
  <c r="Q1027" i="1" s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Q1017" i="1" s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Y1048" i="1" s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S1052" i="1" s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O990" i="1" s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L978" i="1" s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L963" i="1" s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L934" i="1" s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Y925" i="1" s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879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AA885" i="1" s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Y898" i="1" s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S929" i="1" s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1" i="1"/>
  <c r="AA865" i="1"/>
  <c r="AA853" i="1"/>
  <c r="AA845" i="1"/>
  <c r="AA837" i="1"/>
  <c r="AA821" i="1"/>
  <c r="Q955" i="1"/>
  <c r="AA961" i="1"/>
  <c r="O966" i="1"/>
  <c r="L992" i="1"/>
  <c r="AA1012" i="1"/>
  <c r="Q1018" i="1"/>
  <c r="Q1019" i="1"/>
  <c r="L1020" i="1"/>
  <c r="L1035" i="1"/>
  <c r="Q1048" i="1"/>
  <c r="Q1054" i="1"/>
  <c r="L1053" i="1"/>
  <c r="O998" i="1"/>
  <c r="Q972" i="1"/>
  <c r="L1060" i="1"/>
  <c r="J1017" i="1"/>
  <c r="O974" i="1"/>
  <c r="L984" i="1"/>
  <c r="S1015" i="1"/>
  <c r="S1013" i="1"/>
  <c r="Q1061" i="1"/>
  <c r="J964" i="1"/>
  <c r="L1043" i="1"/>
  <c r="Q1069" i="1"/>
  <c r="AA1071" i="1"/>
  <c r="Q1072" i="1"/>
  <c r="Q1082" i="1"/>
  <c r="L1082" i="1"/>
  <c r="L1084" i="1"/>
  <c r="L1091" i="1"/>
  <c r="L1100" i="1"/>
  <c r="Q1104" i="1"/>
  <c r="G1010" i="1"/>
  <c r="G991" i="1"/>
  <c r="G951" i="1"/>
  <c r="G925" i="1"/>
  <c r="S967" i="1"/>
  <c r="G957" i="1"/>
  <c r="Q915" i="1"/>
  <c r="AA877" i="1"/>
  <c r="S1088" i="1"/>
  <c r="S1035" i="1"/>
  <c r="Y930" i="1"/>
  <c r="L956" i="1"/>
  <c r="AA1049" i="1"/>
  <c r="Y1037" i="1"/>
  <c r="Y1090" i="1"/>
  <c r="J1073" i="1"/>
  <c r="G1098" i="1"/>
  <c r="S1007" i="1"/>
  <c r="AA1057" i="1"/>
  <c r="Q1031" i="1"/>
  <c r="Q1056" i="1"/>
  <c r="O1087" i="1"/>
  <c r="L1063" i="1"/>
  <c r="O1109" i="1"/>
  <c r="O1098" i="1"/>
  <c r="Q1098" i="1"/>
  <c r="AA1060" i="1"/>
  <c r="AA1108" i="1"/>
  <c r="AA1068" i="1"/>
  <c r="AA1111" i="1"/>
  <c r="Q1114" i="1"/>
  <c r="L1114" i="1"/>
  <c r="Y1056" i="1" l="1"/>
  <c r="Y1087" i="1"/>
  <c r="Y899" i="1"/>
  <c r="Y895" i="1"/>
  <c r="Y997" i="1"/>
  <c r="L1109" i="1"/>
  <c r="S1091" i="1"/>
  <c r="AA1100" i="1"/>
  <c r="AA1063" i="1"/>
  <c r="J934" i="1"/>
  <c r="J942" i="1"/>
  <c r="J952" i="1"/>
  <c r="O975" i="1"/>
  <c r="G984" i="1"/>
  <c r="G992" i="1"/>
  <c r="J997" i="1"/>
  <c r="O1010" i="1"/>
  <c r="J1049" i="1"/>
  <c r="O1064" i="1"/>
  <c r="Y1084" i="1"/>
  <c r="Y1092" i="1"/>
  <c r="S1094" i="1"/>
  <c r="Q1024" i="1"/>
  <c r="L1039" i="1"/>
  <c r="Q1029" i="1"/>
  <c r="Q1037" i="1"/>
  <c r="Y1052" i="1"/>
  <c r="G981" i="1"/>
  <c r="S1006" i="1"/>
  <c r="O1045" i="1"/>
  <c r="S1103" i="1"/>
  <c r="O1076" i="1"/>
  <c r="Y1066" i="1"/>
  <c r="L1071" i="1"/>
  <c r="Q1093" i="1"/>
  <c r="S980" i="1"/>
  <c r="L931" i="1"/>
  <c r="O994" i="1"/>
  <c r="Y1028" i="1"/>
  <c r="S1030" i="1"/>
  <c r="Y1032" i="1"/>
  <c r="J1014" i="1"/>
  <c r="Y1100" i="1"/>
  <c r="S1113" i="1"/>
  <c r="AA1028" i="1"/>
  <c r="S928" i="1"/>
  <c r="G969" i="1"/>
  <c r="J974" i="1"/>
  <c r="O1081" i="1"/>
  <c r="S1095" i="1"/>
  <c r="L1087" i="1"/>
  <c r="Q990" i="1"/>
  <c r="J1060" i="1"/>
  <c r="J939" i="1"/>
  <c r="J949" i="1"/>
  <c r="J1026" i="1"/>
  <c r="G1044" i="1"/>
  <c r="O1054" i="1"/>
  <c r="S1062" i="1"/>
  <c r="G1104" i="1"/>
  <c r="Q1088" i="1"/>
  <c r="L966" i="1"/>
  <c r="S952" i="1"/>
  <c r="G1089" i="1"/>
  <c r="L1108" i="1"/>
  <c r="S968" i="1"/>
  <c r="Y978" i="1"/>
  <c r="O1016" i="1"/>
  <c r="G1086" i="1"/>
  <c r="J1107" i="1"/>
  <c r="Y932" i="1"/>
  <c r="S870" i="1"/>
  <c r="G909" i="1"/>
  <c r="G885" i="1"/>
  <c r="G877" i="1"/>
  <c r="Y923" i="1"/>
  <c r="O970" i="1"/>
  <c r="Y992" i="1"/>
  <c r="S1014" i="1"/>
  <c r="J1093" i="1"/>
  <c r="O1062" i="1"/>
  <c r="L1104" i="1"/>
  <c r="L1085" i="1"/>
  <c r="L865" i="1"/>
  <c r="Y954" i="1"/>
  <c r="Y973" i="1"/>
  <c r="S990" i="1"/>
  <c r="J1003" i="1"/>
  <c r="Y1021" i="1"/>
  <c r="Q1034" i="1"/>
  <c r="B1062" i="1"/>
  <c r="C1115" i="1" s="1"/>
  <c r="B1091" i="1"/>
  <c r="C1144" i="1" s="1"/>
  <c r="O909" i="1"/>
  <c r="J1011" i="1"/>
  <c r="O890" i="1"/>
  <c r="G959" i="1"/>
  <c r="S994" i="1"/>
  <c r="G897" i="1"/>
  <c r="S979" i="1"/>
  <c r="Y988" i="1"/>
  <c r="G1025" i="1"/>
  <c r="O1048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29" i="1" l="1"/>
  <c r="C1077" i="1"/>
  <c r="C1091" i="1"/>
  <c r="C898" i="1"/>
  <c r="C1059" i="1"/>
  <c r="C1062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<sst xmlns="http://schemas.openxmlformats.org/spreadsheetml/2006/main" count="80" uniqueCount="39">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</sst>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4916714" cy="3038929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4916714" cy="3038929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41"/>
  <sheetViews>
    <sheetView tabSelected="1" topLeftCell="A7" zoomScaleNormal="100" zoomScaleSheetLayoutView="100" workbookViewId="0">
      <pane xSplit="1" ySplit="2" topLeftCell="O1331" activePane="bottomRight" state="frozen"/>
      <selection pane="topRight" activeCell="B7" sqref="B7"/>
      <selection pane="bottomLeft" activeCell="A9" sqref="A9"/>
      <selection pane="bottomRight" activeCell="U1341" sqref="U134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41" si="639">+K1337+P1337+R1337+U1337+V1337+Z1337</f>
        <v>19829420.470359985</v>
      </c>
      <c r="C1337" s="70">
        <f t="shared" ref="C1337:C1341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41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41" si="642">(I1337/I1284)-1</f>
        <v>4.7274211724493531E-2</v>
      </c>
      <c r="K1337" s="74">
        <f>'[10]Marketshare 2018'!$LN$67</f>
        <v>9353401.2003599983</v>
      </c>
      <c r="L1337" s="76">
        <f t="shared" ref="L1337:L1341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41" si="644">(N1337/N1284)-1</f>
        <v>2.6344156770243821E-2</v>
      </c>
      <c r="P1337" s="74">
        <f>'[10]Marketshare 2018'!$LN$77</f>
        <v>4008505.9499999997</v>
      </c>
      <c r="Q1337" s="76">
        <f t="shared" ref="Q1337:Q1341" si="645">(P1337/0.09)/N1337</f>
        <v>0.19769982354854562</v>
      </c>
      <c r="R1337" s="71">
        <f>[9]Data!$W$1332</f>
        <v>948720.49</v>
      </c>
      <c r="S1337" s="78">
        <f t="shared" ref="S1337:S1341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41" si="647">(X1337/X1284)-1</f>
        <v>-6.9180306813830028E-2</v>
      </c>
      <c r="Z1337" s="74">
        <f>'[11]From Apr 2023'!$LN$18</f>
        <v>2055262.49</v>
      </c>
      <c r="AA1337" s="76">
        <f t="shared" ref="AA1337:AA1341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C13" sqref="C13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>SUM(D3:D9)</f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2024-07-25T07:14:00Z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