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June 2025/"/>
    </mc:Choice>
  </mc:AlternateContent>
  <xr:revisionPtr revIDLastSave="62" documentId="13_ncr:1_{2FA42A3F-FA3C-4A66-9C31-2855A1563288}" xr6:coauthVersionLast="47" xr6:coauthVersionMax="47" xr10:uidLastSave="{6F204CC8-371F-4743-B6CD-89AC11DF9DEB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87" i="1" l="1"/>
  <c r="X1387" i="1"/>
  <c r="P1387" i="1"/>
  <c r="N1387" i="1"/>
  <c r="K1387" i="1"/>
  <c r="I1387" i="1"/>
  <c r="Z1386" i="1" l="1"/>
  <c r="X1386" i="1"/>
  <c r="P1386" i="1"/>
  <c r="N1386" i="1"/>
  <c r="K1386" i="1"/>
  <c r="I1386" i="1"/>
  <c r="Z1385" i="1"/>
  <c r="X1385" i="1"/>
  <c r="P1385" i="1"/>
  <c r="N1385" i="1"/>
  <c r="K1385" i="1"/>
  <c r="I1385" i="1"/>
  <c r="Z1384" i="1"/>
  <c r="X1384" i="1"/>
  <c r="P1384" i="1"/>
  <c r="N1384" i="1"/>
  <c r="K1384" i="1"/>
  <c r="I1384" i="1"/>
  <c r="Z1383" i="1"/>
  <c r="X1383" i="1"/>
  <c r="P1383" i="1"/>
  <c r="N1383" i="1"/>
  <c r="K1383" i="1"/>
  <c r="I1383" i="1"/>
  <c r="S1115" i="1" l="1"/>
  <c r="X1115" i="1"/>
  <c r="Z1115" i="1"/>
  <c r="AA1115" i="1" s="1"/>
  <c r="S1363" i="1"/>
  <c r="S1336" i="1" l="1"/>
  <c r="V1387" i="1"/>
  <c r="V1386" i="1"/>
  <c r="V1385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87" i="1" l="1"/>
  <c r="R1386" i="1"/>
  <c r="Z1382" i="1" l="1"/>
  <c r="X1382" i="1"/>
  <c r="P1382" i="1"/>
  <c r="N1382" i="1"/>
  <c r="K1382" i="1"/>
  <c r="I1382" i="1"/>
  <c r="E1382" i="1"/>
  <c r="D1382" i="1"/>
  <c r="Z1381" i="1"/>
  <c r="X1381" i="1"/>
  <c r="P1381" i="1"/>
  <c r="N1381" i="1"/>
  <c r="K1381" i="1"/>
  <c r="I1381" i="1"/>
  <c r="E1381" i="1"/>
  <c r="D1381" i="1"/>
  <c r="Z1380" i="1"/>
  <c r="X1380" i="1"/>
  <c r="P1380" i="1"/>
  <c r="N1380" i="1"/>
  <c r="K1380" i="1"/>
  <c r="I1380" i="1"/>
  <c r="E1380" i="1"/>
  <c r="D1380" i="1"/>
  <c r="Z1379" i="1"/>
  <c r="X1379" i="1"/>
  <c r="S1379" i="1"/>
  <c r="P1379" i="1"/>
  <c r="N1379" i="1"/>
  <c r="K1379" i="1"/>
  <c r="I1379" i="1"/>
  <c r="E1379" i="1"/>
  <c r="D1379" i="1"/>
  <c r="Z1378" i="1"/>
  <c r="X1378" i="1"/>
  <c r="S1378" i="1"/>
  <c r="P1378" i="1"/>
  <c r="N1378" i="1"/>
  <c r="K1378" i="1"/>
  <c r="I1378" i="1"/>
  <c r="E1378" i="1"/>
  <c r="D1378" i="1"/>
  <c r="Z1377" i="1"/>
  <c r="X1377" i="1"/>
  <c r="P1377" i="1"/>
  <c r="N1377" i="1"/>
  <c r="K1377" i="1"/>
  <c r="I1377" i="1"/>
  <c r="E1377" i="1"/>
  <c r="D1377" i="1"/>
  <c r="Z1376" i="1"/>
  <c r="X1376" i="1"/>
  <c r="P1376" i="1"/>
  <c r="N1376" i="1"/>
  <c r="K1376" i="1"/>
  <c r="I1376" i="1"/>
  <c r="E1376" i="1"/>
  <c r="D1376" i="1"/>
  <c r="Z1375" i="1"/>
  <c r="X1375" i="1"/>
  <c r="P1375" i="1"/>
  <c r="N1375" i="1"/>
  <c r="K1375" i="1"/>
  <c r="B1375" i="1" s="1"/>
  <c r="I1375" i="1"/>
  <c r="E1375" i="1"/>
  <c r="D1375" i="1"/>
  <c r="Z1374" i="1"/>
  <c r="X1374" i="1"/>
  <c r="P1374" i="1"/>
  <c r="N1374" i="1"/>
  <c r="K1374" i="1"/>
  <c r="I1374" i="1"/>
  <c r="E1374" i="1"/>
  <c r="D1374" i="1"/>
  <c r="Z1373" i="1"/>
  <c r="X1373" i="1"/>
  <c r="P1373" i="1"/>
  <c r="N1373" i="1"/>
  <c r="K1373" i="1"/>
  <c r="I1373" i="1"/>
  <c r="E1373" i="1"/>
  <c r="D1373" i="1"/>
  <c r="Z1372" i="1"/>
  <c r="X1372" i="1"/>
  <c r="P1372" i="1"/>
  <c r="N1372" i="1"/>
  <c r="K1372" i="1"/>
  <c r="I1372" i="1"/>
  <c r="E1372" i="1"/>
  <c r="D1372" i="1"/>
  <c r="Z1371" i="1"/>
  <c r="X1371" i="1"/>
  <c r="P1371" i="1"/>
  <c r="N1371" i="1"/>
  <c r="K1371" i="1"/>
  <c r="I1371" i="1"/>
  <c r="E1371" i="1"/>
  <c r="D1371" i="1"/>
  <c r="Z1370" i="1"/>
  <c r="X1370" i="1"/>
  <c r="P1370" i="1"/>
  <c r="N1370" i="1"/>
  <c r="K1370" i="1"/>
  <c r="I1370" i="1"/>
  <c r="E1370" i="1"/>
  <c r="D1370" i="1"/>
  <c r="Z1369" i="1"/>
  <c r="X1369" i="1"/>
  <c r="P1369" i="1"/>
  <c r="N1369" i="1"/>
  <c r="K1369" i="1"/>
  <c r="I1369" i="1"/>
  <c r="E1369" i="1"/>
  <c r="D1369" i="1"/>
  <c r="Z1368" i="1"/>
  <c r="X1368" i="1"/>
  <c r="P1368" i="1"/>
  <c r="N1368" i="1"/>
  <c r="K1368" i="1"/>
  <c r="I1368" i="1"/>
  <c r="E1368" i="1"/>
  <c r="D1368" i="1"/>
  <c r="Z1367" i="1"/>
  <c r="X1367" i="1"/>
  <c r="Y1367" i="1" s="1"/>
  <c r="P1367" i="1"/>
  <c r="N1367" i="1"/>
  <c r="K1367" i="1"/>
  <c r="I1367" i="1"/>
  <c r="E1367" i="1"/>
  <c r="D1367" i="1"/>
  <c r="Z1366" i="1"/>
  <c r="X1366" i="1"/>
  <c r="P1366" i="1"/>
  <c r="N1366" i="1"/>
  <c r="K1366" i="1"/>
  <c r="I1366" i="1"/>
  <c r="E1366" i="1"/>
  <c r="D1366" i="1"/>
  <c r="Z1365" i="1"/>
  <c r="X1365" i="1"/>
  <c r="S1365" i="1"/>
  <c r="P1365" i="1"/>
  <c r="N1365" i="1"/>
  <c r="K1365" i="1"/>
  <c r="I1365" i="1"/>
  <c r="E1365" i="1"/>
  <c r="D1365" i="1"/>
  <c r="Z1364" i="1"/>
  <c r="X1364" i="1"/>
  <c r="P1364" i="1"/>
  <c r="N1364" i="1"/>
  <c r="K1364" i="1"/>
  <c r="I1364" i="1"/>
  <c r="J1364" i="1" s="1"/>
  <c r="E1364" i="1"/>
  <c r="G1364" i="1" s="1"/>
  <c r="D1364" i="1"/>
  <c r="Z1363" i="1"/>
  <c r="X1363" i="1"/>
  <c r="P1363" i="1"/>
  <c r="N1363" i="1"/>
  <c r="K1363" i="1"/>
  <c r="I1363" i="1"/>
  <c r="E1363" i="1"/>
  <c r="D1363" i="1"/>
  <c r="Z1362" i="1"/>
  <c r="X1362" i="1"/>
  <c r="Y1362" i="1" s="1"/>
  <c r="S1362" i="1"/>
  <c r="P1362" i="1"/>
  <c r="N1362" i="1"/>
  <c r="K1362" i="1"/>
  <c r="I1362" i="1"/>
  <c r="E1362" i="1"/>
  <c r="D1362" i="1"/>
  <c r="Z1361" i="1"/>
  <c r="X1361" i="1"/>
  <c r="P1361" i="1"/>
  <c r="N1361" i="1"/>
  <c r="K1361" i="1"/>
  <c r="I1361" i="1"/>
  <c r="E1361" i="1"/>
  <c r="D1361" i="1"/>
  <c r="Z1360" i="1"/>
  <c r="X1360" i="1"/>
  <c r="S1360" i="1"/>
  <c r="P1360" i="1"/>
  <c r="N1360" i="1"/>
  <c r="K1360" i="1"/>
  <c r="I1360" i="1"/>
  <c r="E1360" i="1"/>
  <c r="D1360" i="1"/>
  <c r="Z1359" i="1"/>
  <c r="X1359" i="1"/>
  <c r="P1359" i="1"/>
  <c r="N1359" i="1"/>
  <c r="K1359" i="1"/>
  <c r="I1359" i="1"/>
  <c r="E1359" i="1"/>
  <c r="G1359" i="1" s="1"/>
  <c r="D1359" i="1"/>
  <c r="Z1358" i="1"/>
  <c r="X1358" i="1"/>
  <c r="S1358" i="1"/>
  <c r="P1358" i="1"/>
  <c r="N1358" i="1"/>
  <c r="K1358" i="1"/>
  <c r="I1358" i="1"/>
  <c r="L1358" i="1" s="1"/>
  <c r="E1358" i="1"/>
  <c r="D1358" i="1"/>
  <c r="Z1357" i="1"/>
  <c r="X1357" i="1"/>
  <c r="S1357" i="1"/>
  <c r="P1357" i="1"/>
  <c r="N1357" i="1"/>
  <c r="K1357" i="1"/>
  <c r="I1357" i="1"/>
  <c r="E1357" i="1"/>
  <c r="D1357" i="1"/>
  <c r="Z1356" i="1"/>
  <c r="X1356" i="1"/>
  <c r="P1356" i="1"/>
  <c r="N1356" i="1"/>
  <c r="K1356" i="1"/>
  <c r="I1356" i="1"/>
  <c r="E1356" i="1"/>
  <c r="D1356" i="1"/>
  <c r="Z1355" i="1"/>
  <c r="X1355" i="1"/>
  <c r="P1355" i="1"/>
  <c r="N1355" i="1"/>
  <c r="K1355" i="1"/>
  <c r="I1355" i="1"/>
  <c r="E1355" i="1"/>
  <c r="D1355" i="1"/>
  <c r="Z1354" i="1"/>
  <c r="X1354" i="1"/>
  <c r="P1354" i="1"/>
  <c r="N1354" i="1"/>
  <c r="K1354" i="1"/>
  <c r="I1354" i="1"/>
  <c r="E1354" i="1"/>
  <c r="D1354" i="1"/>
  <c r="Z1353" i="1"/>
  <c r="X1353" i="1"/>
  <c r="S1353" i="1"/>
  <c r="P1353" i="1"/>
  <c r="N1353" i="1"/>
  <c r="K1353" i="1"/>
  <c r="I1353" i="1"/>
  <c r="J1353" i="1" s="1"/>
  <c r="E1353" i="1"/>
  <c r="D1353" i="1"/>
  <c r="Z1352" i="1"/>
  <c r="X1352" i="1"/>
  <c r="S1352" i="1"/>
  <c r="P1352" i="1"/>
  <c r="N1352" i="1"/>
  <c r="K1352" i="1"/>
  <c r="I1352" i="1"/>
  <c r="E1352" i="1"/>
  <c r="D1352" i="1"/>
  <c r="Z1351" i="1"/>
  <c r="X1351" i="1"/>
  <c r="S1351" i="1"/>
  <c r="P1351" i="1"/>
  <c r="N1351" i="1"/>
  <c r="K1351" i="1"/>
  <c r="I1351" i="1"/>
  <c r="E1351" i="1"/>
  <c r="D1351" i="1"/>
  <c r="Z1350" i="1"/>
  <c r="X1350" i="1"/>
  <c r="P1350" i="1"/>
  <c r="N1350" i="1"/>
  <c r="K1350" i="1"/>
  <c r="I1350" i="1"/>
  <c r="E1350" i="1"/>
  <c r="D1350" i="1"/>
  <c r="Z1349" i="1"/>
  <c r="X1349" i="1"/>
  <c r="P1349" i="1"/>
  <c r="N1349" i="1"/>
  <c r="K1349" i="1"/>
  <c r="I1349" i="1"/>
  <c r="J1349" i="1" s="1"/>
  <c r="E1349" i="1"/>
  <c r="D1349" i="1"/>
  <c r="Z1348" i="1"/>
  <c r="X1348" i="1"/>
  <c r="S1348" i="1"/>
  <c r="P1348" i="1"/>
  <c r="N1348" i="1"/>
  <c r="K1348" i="1"/>
  <c r="L1348" i="1" s="1"/>
  <c r="I1348" i="1"/>
  <c r="E1348" i="1"/>
  <c r="D1348" i="1"/>
  <c r="Z1347" i="1"/>
  <c r="X1347" i="1"/>
  <c r="S1347" i="1"/>
  <c r="P1347" i="1"/>
  <c r="N1347" i="1"/>
  <c r="K1347" i="1"/>
  <c r="I1347" i="1"/>
  <c r="E1347" i="1"/>
  <c r="D1347" i="1"/>
  <c r="Z1346" i="1"/>
  <c r="X1346" i="1"/>
  <c r="S1346" i="1"/>
  <c r="P1346" i="1"/>
  <c r="N1346" i="1"/>
  <c r="K1346" i="1"/>
  <c r="I1346" i="1"/>
  <c r="J1346" i="1" s="1"/>
  <c r="E1346" i="1"/>
  <c r="D1346" i="1"/>
  <c r="Z1345" i="1"/>
  <c r="X1345" i="1"/>
  <c r="S1345" i="1"/>
  <c r="P1345" i="1"/>
  <c r="N1345" i="1"/>
  <c r="K1345" i="1"/>
  <c r="I1345" i="1"/>
  <c r="E1345" i="1"/>
  <c r="D1345" i="1"/>
  <c r="Z1344" i="1"/>
  <c r="X1344" i="1"/>
  <c r="S1344" i="1"/>
  <c r="P1344" i="1"/>
  <c r="N1344" i="1"/>
  <c r="K1344" i="1"/>
  <c r="I1344" i="1"/>
  <c r="E1344" i="1"/>
  <c r="D1344" i="1"/>
  <c r="Z1343" i="1"/>
  <c r="X1343" i="1"/>
  <c r="S1343" i="1"/>
  <c r="P1343" i="1"/>
  <c r="N1343" i="1"/>
  <c r="K1343" i="1"/>
  <c r="I1343" i="1"/>
  <c r="E1343" i="1"/>
  <c r="D1343" i="1"/>
  <c r="Z1342" i="1"/>
  <c r="X1342" i="1"/>
  <c r="P1342" i="1"/>
  <c r="N1342" i="1"/>
  <c r="K1342" i="1"/>
  <c r="I1342" i="1"/>
  <c r="E1342" i="1"/>
  <c r="D1342" i="1"/>
  <c r="Z1341" i="1"/>
  <c r="X1341" i="1"/>
  <c r="P1341" i="1"/>
  <c r="N1341" i="1"/>
  <c r="K1341" i="1"/>
  <c r="I1341" i="1"/>
  <c r="E1341" i="1"/>
  <c r="D1341" i="1"/>
  <c r="Z1340" i="1"/>
  <c r="X1340" i="1"/>
  <c r="P1340" i="1"/>
  <c r="N1340" i="1"/>
  <c r="K1340" i="1"/>
  <c r="I1340" i="1"/>
  <c r="E1340" i="1"/>
  <c r="D1340" i="1"/>
  <c r="Z1339" i="1"/>
  <c r="X1339" i="1"/>
  <c r="S1339" i="1"/>
  <c r="P1339" i="1"/>
  <c r="N1339" i="1"/>
  <c r="K1339" i="1"/>
  <c r="I1339" i="1"/>
  <c r="E1339" i="1"/>
  <c r="D1339" i="1"/>
  <c r="Z1338" i="1"/>
  <c r="X1338" i="1"/>
  <c r="P1338" i="1"/>
  <c r="N1338" i="1"/>
  <c r="K1338" i="1"/>
  <c r="I1338" i="1"/>
  <c r="E1338" i="1"/>
  <c r="D1338" i="1"/>
  <c r="Z1337" i="1"/>
  <c r="X1337" i="1"/>
  <c r="S1337" i="1"/>
  <c r="P1337" i="1"/>
  <c r="N1337" i="1"/>
  <c r="K1337" i="1"/>
  <c r="I1337" i="1"/>
  <c r="E1337" i="1"/>
  <c r="G1337" i="1" s="1"/>
  <c r="D1337" i="1"/>
  <c r="Z1336" i="1"/>
  <c r="X1336" i="1"/>
  <c r="P1336" i="1"/>
  <c r="N1336" i="1"/>
  <c r="O1336" i="1" s="1"/>
  <c r="K1336" i="1"/>
  <c r="I1336" i="1"/>
  <c r="E1336" i="1"/>
  <c r="D1336" i="1"/>
  <c r="Z1335" i="1"/>
  <c r="X1335" i="1"/>
  <c r="P1335" i="1"/>
  <c r="N1335" i="1"/>
  <c r="K1335" i="1"/>
  <c r="I1335" i="1"/>
  <c r="E1335" i="1"/>
  <c r="D1335" i="1"/>
  <c r="Z1334" i="1"/>
  <c r="X1334" i="1"/>
  <c r="S1334" i="1"/>
  <c r="P1334" i="1"/>
  <c r="N1334" i="1"/>
  <c r="K1334" i="1"/>
  <c r="I1334" i="1"/>
  <c r="E1334" i="1"/>
  <c r="D1334" i="1"/>
  <c r="Z1333" i="1"/>
  <c r="X1333" i="1"/>
  <c r="S1333" i="1"/>
  <c r="P1333" i="1"/>
  <c r="N1333" i="1"/>
  <c r="K1333" i="1"/>
  <c r="I1333" i="1"/>
  <c r="E1333" i="1"/>
  <c r="D1333" i="1"/>
  <c r="Z1332" i="1"/>
  <c r="X1332" i="1"/>
  <c r="P1332" i="1"/>
  <c r="N1332" i="1"/>
  <c r="K1332" i="1"/>
  <c r="I1332" i="1"/>
  <c r="E1332" i="1"/>
  <c r="D1332" i="1"/>
  <c r="Z1331" i="1"/>
  <c r="X1331" i="1"/>
  <c r="S1331" i="1"/>
  <c r="P1331" i="1"/>
  <c r="N1331" i="1"/>
  <c r="K1331" i="1"/>
  <c r="I1331" i="1"/>
  <c r="E1331" i="1"/>
  <c r="D1331" i="1"/>
  <c r="Z1330" i="1"/>
  <c r="X1330" i="1"/>
  <c r="P1330" i="1"/>
  <c r="N1330" i="1"/>
  <c r="K1330" i="1"/>
  <c r="I1330" i="1"/>
  <c r="E1330" i="1"/>
  <c r="D1330" i="1"/>
  <c r="Z1329" i="1"/>
  <c r="X1329" i="1"/>
  <c r="S1329" i="1"/>
  <c r="P1329" i="1"/>
  <c r="N1329" i="1"/>
  <c r="K1329" i="1"/>
  <c r="I1329" i="1"/>
  <c r="E1329" i="1"/>
  <c r="D1329" i="1"/>
  <c r="Z1328" i="1"/>
  <c r="X1328" i="1"/>
  <c r="P1328" i="1"/>
  <c r="N1328" i="1"/>
  <c r="K1328" i="1"/>
  <c r="I1328" i="1"/>
  <c r="E1328" i="1"/>
  <c r="D1328" i="1"/>
  <c r="Z1327" i="1"/>
  <c r="X1327" i="1"/>
  <c r="S1327" i="1"/>
  <c r="P1327" i="1"/>
  <c r="N1327" i="1"/>
  <c r="K1327" i="1"/>
  <c r="I1327" i="1"/>
  <c r="E1327" i="1"/>
  <c r="D1327" i="1"/>
  <c r="Z1326" i="1"/>
  <c r="X1326" i="1"/>
  <c r="S1326" i="1"/>
  <c r="P1326" i="1"/>
  <c r="N1326" i="1"/>
  <c r="K1326" i="1"/>
  <c r="I1326" i="1"/>
  <c r="E1326" i="1"/>
  <c r="D1326" i="1"/>
  <c r="Z1325" i="1"/>
  <c r="X1325" i="1"/>
  <c r="P1325" i="1"/>
  <c r="N1325" i="1"/>
  <c r="K1325" i="1"/>
  <c r="I1325" i="1"/>
  <c r="E1325" i="1"/>
  <c r="D1325" i="1"/>
  <c r="Z1324" i="1"/>
  <c r="X1324" i="1"/>
  <c r="P1324" i="1"/>
  <c r="N1324" i="1"/>
  <c r="K1324" i="1"/>
  <c r="I1324" i="1"/>
  <c r="E1324" i="1"/>
  <c r="D1324" i="1"/>
  <c r="Z1323" i="1"/>
  <c r="X1323" i="1"/>
  <c r="P1323" i="1"/>
  <c r="N1323" i="1"/>
  <c r="K1323" i="1"/>
  <c r="I1323" i="1"/>
  <c r="E1323" i="1"/>
  <c r="D1323" i="1"/>
  <c r="Z1322" i="1"/>
  <c r="X1322" i="1"/>
  <c r="S1322" i="1"/>
  <c r="P1322" i="1"/>
  <c r="N1322" i="1"/>
  <c r="K1322" i="1"/>
  <c r="I1322" i="1"/>
  <c r="E1322" i="1"/>
  <c r="D1322" i="1"/>
  <c r="Z1321" i="1"/>
  <c r="X1321" i="1"/>
  <c r="S1374" i="1"/>
  <c r="P1321" i="1"/>
  <c r="N1321" i="1"/>
  <c r="K1321" i="1"/>
  <c r="I1321" i="1"/>
  <c r="E1321" i="1"/>
  <c r="D1321" i="1"/>
  <c r="Z1320" i="1"/>
  <c r="X1320" i="1"/>
  <c r="P1320" i="1"/>
  <c r="N1320" i="1"/>
  <c r="Q1320" i="1" s="1"/>
  <c r="K1320" i="1"/>
  <c r="I1320" i="1"/>
  <c r="E1320" i="1"/>
  <c r="D1320" i="1"/>
  <c r="Z1319" i="1"/>
  <c r="X1319" i="1"/>
  <c r="S1319" i="1"/>
  <c r="P1319" i="1"/>
  <c r="N1319" i="1"/>
  <c r="K1319" i="1"/>
  <c r="I1319" i="1"/>
  <c r="E1319" i="1"/>
  <c r="D1319" i="1"/>
  <c r="Z1318" i="1"/>
  <c r="X1318" i="1"/>
  <c r="P1318" i="1"/>
  <c r="N1318" i="1"/>
  <c r="K1318" i="1"/>
  <c r="I1318" i="1"/>
  <c r="E1318" i="1"/>
  <c r="D1318" i="1"/>
  <c r="Z1317" i="1"/>
  <c r="X1317" i="1"/>
  <c r="P1317" i="1"/>
  <c r="N1317" i="1"/>
  <c r="K1317" i="1"/>
  <c r="I1317" i="1"/>
  <c r="E1317" i="1"/>
  <c r="G1317" i="1" s="1"/>
  <c r="D1317" i="1"/>
  <c r="Z1316" i="1"/>
  <c r="X1316" i="1"/>
  <c r="S1369" i="1"/>
  <c r="P1316" i="1"/>
  <c r="N1316" i="1"/>
  <c r="K1316" i="1"/>
  <c r="I1316" i="1"/>
  <c r="E1316" i="1"/>
  <c r="D1316" i="1"/>
  <c r="Z1315" i="1"/>
  <c r="X1315" i="1"/>
  <c r="P1315" i="1"/>
  <c r="N1315" i="1"/>
  <c r="K1315" i="1"/>
  <c r="I1315" i="1"/>
  <c r="E1315" i="1"/>
  <c r="D1315" i="1"/>
  <c r="Z1314" i="1"/>
  <c r="X1314" i="1"/>
  <c r="P1314" i="1"/>
  <c r="N1314" i="1"/>
  <c r="K1314" i="1"/>
  <c r="I1314" i="1"/>
  <c r="L1314" i="1" s="1"/>
  <c r="E1314" i="1"/>
  <c r="D1314" i="1"/>
  <c r="Z1313" i="1"/>
  <c r="X1313" i="1"/>
  <c r="AA1313" i="1" s="1"/>
  <c r="S1313" i="1"/>
  <c r="P1313" i="1"/>
  <c r="N1313" i="1"/>
  <c r="K1313" i="1"/>
  <c r="I1313" i="1"/>
  <c r="E1313" i="1"/>
  <c r="G1313" i="1" s="1"/>
  <c r="D1313" i="1"/>
  <c r="Z1312" i="1"/>
  <c r="X1312" i="1"/>
  <c r="S1312" i="1"/>
  <c r="P1312" i="1"/>
  <c r="N1312" i="1"/>
  <c r="K1312" i="1"/>
  <c r="I1312" i="1"/>
  <c r="E1312" i="1"/>
  <c r="D1312" i="1"/>
  <c r="Z1311" i="1"/>
  <c r="X1311" i="1"/>
  <c r="P1311" i="1"/>
  <c r="N1311" i="1"/>
  <c r="K1311" i="1"/>
  <c r="I1311" i="1"/>
  <c r="E1311" i="1"/>
  <c r="D1311" i="1"/>
  <c r="Z1310" i="1"/>
  <c r="X1310" i="1"/>
  <c r="S1310" i="1"/>
  <c r="Q1310" i="1"/>
  <c r="P1310" i="1"/>
  <c r="N1310" i="1"/>
  <c r="K1310" i="1"/>
  <c r="I1310" i="1"/>
  <c r="E1310" i="1"/>
  <c r="D1310" i="1"/>
  <c r="Z1309" i="1"/>
  <c r="AA1309" i="1" s="1"/>
  <c r="X1309" i="1"/>
  <c r="P1309" i="1"/>
  <c r="N1309" i="1"/>
  <c r="K1309" i="1"/>
  <c r="I1309" i="1"/>
  <c r="E1309" i="1"/>
  <c r="G1309" i="1" s="1"/>
  <c r="D1309" i="1"/>
  <c r="Z1308" i="1"/>
  <c r="X1308" i="1"/>
  <c r="P1308" i="1"/>
  <c r="N1308" i="1"/>
  <c r="K1308" i="1"/>
  <c r="I1308" i="1"/>
  <c r="E1308" i="1"/>
  <c r="D1308" i="1"/>
  <c r="Z1307" i="1"/>
  <c r="X1307" i="1"/>
  <c r="P1307" i="1"/>
  <c r="N1307" i="1"/>
  <c r="K1307" i="1"/>
  <c r="I1307" i="1"/>
  <c r="E1307" i="1"/>
  <c r="D1307" i="1"/>
  <c r="Z1306" i="1"/>
  <c r="X1306" i="1"/>
  <c r="P1306" i="1"/>
  <c r="N1306" i="1"/>
  <c r="K1306" i="1"/>
  <c r="L1306" i="1" s="1"/>
  <c r="I1306" i="1"/>
  <c r="E1306" i="1"/>
  <c r="D1306" i="1"/>
  <c r="Z1305" i="1"/>
  <c r="X1305" i="1"/>
  <c r="P1305" i="1"/>
  <c r="N1305" i="1"/>
  <c r="K1305" i="1"/>
  <c r="I1305" i="1"/>
  <c r="E1305" i="1"/>
  <c r="D1305" i="1"/>
  <c r="Z1304" i="1"/>
  <c r="X1304" i="1"/>
  <c r="P1304" i="1"/>
  <c r="N1304" i="1"/>
  <c r="K1304" i="1"/>
  <c r="I1304" i="1"/>
  <c r="E1304" i="1"/>
  <c r="D1304" i="1"/>
  <c r="Z1303" i="1"/>
  <c r="X1303" i="1"/>
  <c r="S1303" i="1"/>
  <c r="P1303" i="1"/>
  <c r="N1303" i="1"/>
  <c r="K1303" i="1"/>
  <c r="I1303" i="1"/>
  <c r="E1303" i="1"/>
  <c r="D1303" i="1"/>
  <c r="Z1302" i="1"/>
  <c r="X1302" i="1"/>
  <c r="S1302" i="1"/>
  <c r="P1302" i="1"/>
  <c r="N1302" i="1"/>
  <c r="K1302" i="1"/>
  <c r="I1302" i="1"/>
  <c r="E1302" i="1"/>
  <c r="D1302" i="1"/>
  <c r="Z1301" i="1"/>
  <c r="X1301" i="1"/>
  <c r="P1301" i="1"/>
  <c r="Q1301" i="1" s="1"/>
  <c r="N1301" i="1"/>
  <c r="K1301" i="1"/>
  <c r="I1301" i="1"/>
  <c r="E1301" i="1"/>
  <c r="D1301" i="1"/>
  <c r="Z1300" i="1"/>
  <c r="X1300" i="1"/>
  <c r="P1300" i="1"/>
  <c r="N1300" i="1"/>
  <c r="K1300" i="1"/>
  <c r="I1300" i="1"/>
  <c r="E1300" i="1"/>
  <c r="D1300" i="1"/>
  <c r="Z1299" i="1"/>
  <c r="X1299" i="1"/>
  <c r="P1299" i="1"/>
  <c r="N1299" i="1"/>
  <c r="K1299" i="1"/>
  <c r="L1299" i="1" s="1"/>
  <c r="I1299" i="1"/>
  <c r="E1299" i="1"/>
  <c r="D1299" i="1"/>
  <c r="Z1298" i="1"/>
  <c r="X1298" i="1"/>
  <c r="P1298" i="1"/>
  <c r="N1298" i="1"/>
  <c r="K1298" i="1"/>
  <c r="I1298" i="1"/>
  <c r="E1298" i="1"/>
  <c r="G1298" i="1" s="1"/>
  <c r="D1298" i="1"/>
  <c r="Z1297" i="1"/>
  <c r="X1297" i="1"/>
  <c r="S1297" i="1"/>
  <c r="P1297" i="1"/>
  <c r="N1297" i="1"/>
  <c r="K1297" i="1"/>
  <c r="I1297" i="1"/>
  <c r="E1297" i="1"/>
  <c r="D1297" i="1"/>
  <c r="Z1296" i="1"/>
  <c r="X1296" i="1"/>
  <c r="S1296" i="1"/>
  <c r="P1296" i="1"/>
  <c r="N1296" i="1"/>
  <c r="K1296" i="1"/>
  <c r="I1296" i="1"/>
  <c r="L1296" i="1" s="1"/>
  <c r="E1296" i="1"/>
  <c r="D1296" i="1"/>
  <c r="Z1295" i="1"/>
  <c r="X1295" i="1"/>
  <c r="S1295" i="1"/>
  <c r="P1295" i="1"/>
  <c r="Q1295" i="1" s="1"/>
  <c r="N1295" i="1"/>
  <c r="K1295" i="1"/>
  <c r="I1295" i="1"/>
  <c r="E1295" i="1"/>
  <c r="D1295" i="1"/>
  <c r="Z1294" i="1"/>
  <c r="X1294" i="1"/>
  <c r="P1294" i="1"/>
  <c r="N1294" i="1"/>
  <c r="K1294" i="1"/>
  <c r="I1294" i="1"/>
  <c r="E1294" i="1"/>
  <c r="D1294" i="1"/>
  <c r="Z1293" i="1"/>
  <c r="X1293" i="1"/>
  <c r="S1293" i="1"/>
  <c r="P1293" i="1"/>
  <c r="N1293" i="1"/>
  <c r="K1293" i="1"/>
  <c r="I1293" i="1"/>
  <c r="E1293" i="1"/>
  <c r="D1293" i="1"/>
  <c r="Z1292" i="1"/>
  <c r="X1292" i="1"/>
  <c r="P1292" i="1"/>
  <c r="N1292" i="1"/>
  <c r="O1292" i="1" s="1"/>
  <c r="K1292" i="1"/>
  <c r="B1292" i="1" s="1"/>
  <c r="I1292" i="1"/>
  <c r="E1292" i="1"/>
  <c r="D1292" i="1"/>
  <c r="Z1291" i="1"/>
  <c r="X1291" i="1"/>
  <c r="P1291" i="1"/>
  <c r="N1291" i="1"/>
  <c r="K1291" i="1"/>
  <c r="I1291" i="1"/>
  <c r="E1291" i="1"/>
  <c r="D1291" i="1"/>
  <c r="Z1290" i="1"/>
  <c r="X1290" i="1"/>
  <c r="Y1290" i="1" s="1"/>
  <c r="P1290" i="1"/>
  <c r="N1290" i="1"/>
  <c r="K1290" i="1"/>
  <c r="I1290" i="1"/>
  <c r="E1290" i="1"/>
  <c r="D1290" i="1"/>
  <c r="Z1289" i="1"/>
  <c r="X1289" i="1"/>
  <c r="S1289" i="1"/>
  <c r="S1342" i="1"/>
  <c r="P1289" i="1"/>
  <c r="N1289" i="1"/>
  <c r="K1289" i="1"/>
  <c r="L1289" i="1" s="1"/>
  <c r="I1289" i="1"/>
  <c r="E1289" i="1"/>
  <c r="D1289" i="1"/>
  <c r="Z1288" i="1"/>
  <c r="X1288" i="1"/>
  <c r="P1288" i="1"/>
  <c r="N1288" i="1"/>
  <c r="K1288" i="1"/>
  <c r="I1288" i="1"/>
  <c r="E1288" i="1"/>
  <c r="D1288" i="1"/>
  <c r="Z1287" i="1"/>
  <c r="X1287" i="1"/>
  <c r="S1340" i="1"/>
  <c r="P1287" i="1"/>
  <c r="N1287" i="1"/>
  <c r="K1287" i="1"/>
  <c r="I1287" i="1"/>
  <c r="E1287" i="1"/>
  <c r="D1287" i="1"/>
  <c r="Z1286" i="1"/>
  <c r="X1286" i="1"/>
  <c r="S1286" i="1"/>
  <c r="P1286" i="1"/>
  <c r="N1286" i="1"/>
  <c r="K1286" i="1"/>
  <c r="I1286" i="1"/>
  <c r="E1286" i="1"/>
  <c r="D1286" i="1"/>
  <c r="Z1285" i="1"/>
  <c r="X1285" i="1"/>
  <c r="S1285" i="1"/>
  <c r="P1285" i="1"/>
  <c r="N1285" i="1"/>
  <c r="K1285" i="1"/>
  <c r="I1285" i="1"/>
  <c r="E1285" i="1"/>
  <c r="D1285" i="1"/>
  <c r="Z1284" i="1"/>
  <c r="X1284" i="1"/>
  <c r="P1284" i="1"/>
  <c r="N1284" i="1"/>
  <c r="Q1284" i="1" s="1"/>
  <c r="K1284" i="1"/>
  <c r="I1284" i="1"/>
  <c r="E1284" i="1"/>
  <c r="D1284" i="1"/>
  <c r="Z1283" i="1"/>
  <c r="X1283" i="1"/>
  <c r="S1283" i="1"/>
  <c r="P1283" i="1"/>
  <c r="N1283" i="1"/>
  <c r="K1283" i="1"/>
  <c r="I1283" i="1"/>
  <c r="E1283" i="1"/>
  <c r="D1283" i="1"/>
  <c r="Z1282" i="1"/>
  <c r="X1282" i="1"/>
  <c r="P1282" i="1"/>
  <c r="N1282" i="1"/>
  <c r="K1282" i="1"/>
  <c r="I1282" i="1"/>
  <c r="E1282" i="1"/>
  <c r="D1282" i="1"/>
  <c r="Z1281" i="1"/>
  <c r="X1281" i="1"/>
  <c r="P1281" i="1"/>
  <c r="N1281" i="1"/>
  <c r="K1281" i="1"/>
  <c r="I1281" i="1"/>
  <c r="E1281" i="1"/>
  <c r="D1281" i="1"/>
  <c r="Z1280" i="1"/>
  <c r="X1280" i="1"/>
  <c r="Y1280" i="1" s="1"/>
  <c r="P1280" i="1"/>
  <c r="N1280" i="1"/>
  <c r="K1280" i="1"/>
  <c r="I1280" i="1"/>
  <c r="E1280" i="1"/>
  <c r="D1280" i="1"/>
  <c r="Z1279" i="1"/>
  <c r="X1279" i="1"/>
  <c r="S1279" i="1"/>
  <c r="P1279" i="1"/>
  <c r="Q1279" i="1" s="1"/>
  <c r="N1279" i="1"/>
  <c r="K1279" i="1"/>
  <c r="L1279" i="1" s="1"/>
  <c r="I1279" i="1"/>
  <c r="E1279" i="1"/>
  <c r="D1279" i="1"/>
  <c r="Z1278" i="1"/>
  <c r="X1278" i="1"/>
  <c r="S1278" i="1"/>
  <c r="P1278" i="1"/>
  <c r="N1278" i="1"/>
  <c r="K1278" i="1"/>
  <c r="I1278" i="1"/>
  <c r="E1278" i="1"/>
  <c r="D1278" i="1"/>
  <c r="Z1277" i="1"/>
  <c r="X1277" i="1"/>
  <c r="P1277" i="1"/>
  <c r="N1277" i="1"/>
  <c r="K1277" i="1"/>
  <c r="I1277" i="1"/>
  <c r="E1277" i="1"/>
  <c r="D1277" i="1"/>
  <c r="Z1276" i="1"/>
  <c r="X1276" i="1"/>
  <c r="S1276" i="1"/>
  <c r="P1276" i="1"/>
  <c r="N1276" i="1"/>
  <c r="K1276" i="1"/>
  <c r="I1276" i="1"/>
  <c r="E1276" i="1"/>
  <c r="D1276" i="1"/>
  <c r="Z1275" i="1"/>
  <c r="X1275" i="1"/>
  <c r="P1275" i="1"/>
  <c r="N1275" i="1"/>
  <c r="K1275" i="1"/>
  <c r="L1275" i="1" s="1"/>
  <c r="I1275" i="1"/>
  <c r="E1275" i="1"/>
  <c r="D1275" i="1"/>
  <c r="Z1274" i="1"/>
  <c r="X1274" i="1"/>
  <c r="P1274" i="1"/>
  <c r="N1274" i="1"/>
  <c r="K1274" i="1"/>
  <c r="I1274" i="1"/>
  <c r="E1274" i="1"/>
  <c r="D1274" i="1"/>
  <c r="Z1273" i="1"/>
  <c r="X1273" i="1"/>
  <c r="P1273" i="1"/>
  <c r="N1273" i="1"/>
  <c r="K1273" i="1"/>
  <c r="I1273" i="1"/>
  <c r="E1273" i="1"/>
  <c r="D1273" i="1"/>
  <c r="Z1272" i="1"/>
  <c r="X1272" i="1"/>
  <c r="S1272" i="1"/>
  <c r="S1325" i="1"/>
  <c r="P1272" i="1"/>
  <c r="N1272" i="1"/>
  <c r="K1272" i="1"/>
  <c r="I1272" i="1"/>
  <c r="J1272" i="1" s="1"/>
  <c r="E1272" i="1"/>
  <c r="D1272" i="1"/>
  <c r="Z1271" i="1"/>
  <c r="X1271" i="1"/>
  <c r="P1271" i="1"/>
  <c r="N1271" i="1"/>
  <c r="K1271" i="1"/>
  <c r="I1271" i="1"/>
  <c r="E1271" i="1"/>
  <c r="D1271" i="1"/>
  <c r="Z1270" i="1"/>
  <c r="X1270" i="1"/>
  <c r="S1270" i="1"/>
  <c r="P1270" i="1"/>
  <c r="Q1270" i="1" s="1"/>
  <c r="N1270" i="1"/>
  <c r="K1270" i="1"/>
  <c r="I1270" i="1"/>
  <c r="E1270" i="1"/>
  <c r="D1270" i="1"/>
  <c r="Z1269" i="1"/>
  <c r="X1269" i="1"/>
  <c r="S1269" i="1"/>
  <c r="P1269" i="1"/>
  <c r="N1269" i="1"/>
  <c r="K1269" i="1"/>
  <c r="I1269" i="1"/>
  <c r="E1269" i="1"/>
  <c r="D1269" i="1"/>
  <c r="Z1268" i="1"/>
  <c r="X1268" i="1"/>
  <c r="P1268" i="1"/>
  <c r="N1268" i="1"/>
  <c r="K1268" i="1"/>
  <c r="I1268" i="1"/>
  <c r="J1268" i="1" s="1"/>
  <c r="E1268" i="1"/>
  <c r="D1268" i="1"/>
  <c r="Z1267" i="1"/>
  <c r="X1267" i="1"/>
  <c r="P1267" i="1"/>
  <c r="N1267" i="1"/>
  <c r="K1267" i="1"/>
  <c r="I1267" i="1"/>
  <c r="E1267" i="1"/>
  <c r="D1267" i="1"/>
  <c r="Z1266" i="1"/>
  <c r="X1266" i="1"/>
  <c r="P1266" i="1"/>
  <c r="N1266" i="1"/>
  <c r="K1266" i="1"/>
  <c r="I1266" i="1"/>
  <c r="E1266" i="1"/>
  <c r="D1266" i="1"/>
  <c r="Z1265" i="1"/>
  <c r="X1265" i="1"/>
  <c r="P1265" i="1"/>
  <c r="N1265" i="1"/>
  <c r="K1265" i="1"/>
  <c r="I1265" i="1"/>
  <c r="E1265" i="1"/>
  <c r="D1265" i="1"/>
  <c r="Z1264" i="1"/>
  <c r="X1264" i="1"/>
  <c r="Q1264" i="1"/>
  <c r="P1264" i="1"/>
  <c r="N1264" i="1"/>
  <c r="K1264" i="1"/>
  <c r="I1264" i="1"/>
  <c r="E1264" i="1"/>
  <c r="D1264" i="1"/>
  <c r="Z1263" i="1"/>
  <c r="X1263" i="1"/>
  <c r="S1263" i="1"/>
  <c r="P1263" i="1"/>
  <c r="N1263" i="1"/>
  <c r="K1263" i="1"/>
  <c r="I1263" i="1"/>
  <c r="L1263" i="1" s="1"/>
  <c r="E1263" i="1"/>
  <c r="D1263" i="1"/>
  <c r="Z1262" i="1"/>
  <c r="X1262" i="1"/>
  <c r="S1262" i="1"/>
  <c r="P1262" i="1"/>
  <c r="N1262" i="1"/>
  <c r="K1262" i="1"/>
  <c r="I1262" i="1"/>
  <c r="E1262" i="1"/>
  <c r="D1262" i="1"/>
  <c r="Z1261" i="1"/>
  <c r="X1261" i="1"/>
  <c r="P1261" i="1"/>
  <c r="N1261" i="1"/>
  <c r="O1314" i="1" s="1"/>
  <c r="K1261" i="1"/>
  <c r="I1261" i="1"/>
  <c r="E1261" i="1"/>
  <c r="D1261" i="1"/>
  <c r="Z1260" i="1"/>
  <c r="X1260" i="1"/>
  <c r="P1260" i="1"/>
  <c r="B1260" i="1" s="1"/>
  <c r="N1260" i="1"/>
  <c r="L1260" i="1"/>
  <c r="K1260" i="1"/>
  <c r="I1260" i="1"/>
  <c r="E1260" i="1"/>
  <c r="D1260" i="1"/>
  <c r="Z1259" i="1"/>
  <c r="AA1259" i="1" s="1"/>
  <c r="X1259" i="1"/>
  <c r="S1259" i="1"/>
  <c r="P1259" i="1"/>
  <c r="N1259" i="1"/>
  <c r="K1259" i="1"/>
  <c r="I1259" i="1"/>
  <c r="E1259" i="1"/>
  <c r="D1259" i="1"/>
  <c r="Z1258" i="1"/>
  <c r="X1258" i="1"/>
  <c r="P1258" i="1"/>
  <c r="N1258" i="1"/>
  <c r="K1258" i="1"/>
  <c r="I1258" i="1"/>
  <c r="E1258" i="1"/>
  <c r="D1258" i="1"/>
  <c r="Z1257" i="1"/>
  <c r="X1257" i="1"/>
  <c r="P1257" i="1"/>
  <c r="N1257" i="1"/>
  <c r="K1257" i="1"/>
  <c r="I1257" i="1"/>
  <c r="E1257" i="1"/>
  <c r="D1257" i="1"/>
  <c r="Z1256" i="1"/>
  <c r="X1256" i="1"/>
  <c r="S1256" i="1"/>
  <c r="S1309" i="1"/>
  <c r="P1256" i="1"/>
  <c r="N1256" i="1"/>
  <c r="K1256" i="1"/>
  <c r="I1256" i="1"/>
  <c r="E1256" i="1"/>
  <c r="D1256" i="1"/>
  <c r="Z1255" i="1"/>
  <c r="X1255" i="1"/>
  <c r="S1255" i="1"/>
  <c r="P1255" i="1"/>
  <c r="N1255" i="1"/>
  <c r="K1255" i="1"/>
  <c r="I1255" i="1"/>
  <c r="E1255" i="1"/>
  <c r="D1255" i="1"/>
  <c r="Z1254" i="1"/>
  <c r="X1254" i="1"/>
  <c r="S1307" i="1"/>
  <c r="P1254" i="1"/>
  <c r="N1254" i="1"/>
  <c r="K1254" i="1"/>
  <c r="I1254" i="1"/>
  <c r="J1254" i="1" s="1"/>
  <c r="E1254" i="1"/>
  <c r="D1254" i="1"/>
  <c r="Z1253" i="1"/>
  <c r="X1253" i="1"/>
  <c r="AA1253" i="1" s="1"/>
  <c r="S1253" i="1"/>
  <c r="P1253" i="1"/>
  <c r="Q1253" i="1" s="1"/>
  <c r="N1253" i="1"/>
  <c r="O1306" i="1" s="1"/>
  <c r="K1253" i="1"/>
  <c r="I1253" i="1"/>
  <c r="E1253" i="1"/>
  <c r="D1253" i="1"/>
  <c r="Z1252" i="1"/>
  <c r="X1252" i="1"/>
  <c r="S1252" i="1"/>
  <c r="S1305" i="1"/>
  <c r="P1252" i="1"/>
  <c r="N1252" i="1"/>
  <c r="K1252" i="1"/>
  <c r="I1252" i="1"/>
  <c r="E1252" i="1"/>
  <c r="G1252" i="1" s="1"/>
  <c r="D1252" i="1"/>
  <c r="Z1251" i="1"/>
  <c r="AA1251" i="1" s="1"/>
  <c r="X1251" i="1"/>
  <c r="S1251" i="1"/>
  <c r="P1251" i="1"/>
  <c r="N1251" i="1"/>
  <c r="K1251" i="1"/>
  <c r="I1251" i="1"/>
  <c r="E1251" i="1"/>
  <c r="D1251" i="1"/>
  <c r="Z1250" i="1"/>
  <c r="X1250" i="1"/>
  <c r="P1250" i="1"/>
  <c r="N1250" i="1"/>
  <c r="K1250" i="1"/>
  <c r="I1250" i="1"/>
  <c r="E1250" i="1"/>
  <c r="D1250" i="1"/>
  <c r="Z1249" i="1"/>
  <c r="X1249" i="1"/>
  <c r="P1249" i="1"/>
  <c r="N1249" i="1"/>
  <c r="Q1249" i="1" s="1"/>
  <c r="K1249" i="1"/>
  <c r="I1249" i="1"/>
  <c r="E1249" i="1"/>
  <c r="D1249" i="1"/>
  <c r="Z1248" i="1"/>
  <c r="X1248" i="1"/>
  <c r="P1248" i="1"/>
  <c r="N1248" i="1"/>
  <c r="K1248" i="1"/>
  <c r="I1248" i="1"/>
  <c r="E1248" i="1"/>
  <c r="D1248" i="1"/>
  <c r="Z1247" i="1"/>
  <c r="X1247" i="1"/>
  <c r="P1247" i="1"/>
  <c r="N1247" i="1"/>
  <c r="K1247" i="1"/>
  <c r="I1247" i="1"/>
  <c r="E1247" i="1"/>
  <c r="D1247" i="1"/>
  <c r="Z1246" i="1"/>
  <c r="X1246" i="1"/>
  <c r="P1246" i="1"/>
  <c r="N1246" i="1"/>
  <c r="K1246" i="1"/>
  <c r="I1246" i="1"/>
  <c r="E1246" i="1"/>
  <c r="D1246" i="1"/>
  <c r="Z1245" i="1"/>
  <c r="X1245" i="1"/>
  <c r="P1245" i="1"/>
  <c r="N1245" i="1"/>
  <c r="K1245" i="1"/>
  <c r="L1245" i="1" s="1"/>
  <c r="I1245" i="1"/>
  <c r="E1245" i="1"/>
  <c r="D1245" i="1"/>
  <c r="Z1244" i="1"/>
  <c r="X1244" i="1"/>
  <c r="S1244" i="1"/>
  <c r="P1244" i="1"/>
  <c r="N1244" i="1"/>
  <c r="O1244" i="1" s="1"/>
  <c r="K1244" i="1"/>
  <c r="B1244" i="1" s="1"/>
  <c r="I1244" i="1"/>
  <c r="E1244" i="1"/>
  <c r="D1244" i="1"/>
  <c r="Z1243" i="1"/>
  <c r="X1243" i="1"/>
  <c r="P1243" i="1"/>
  <c r="N1243" i="1"/>
  <c r="K1243" i="1"/>
  <c r="I1243" i="1"/>
  <c r="E1243" i="1"/>
  <c r="D1243" i="1"/>
  <c r="Z1242" i="1"/>
  <c r="X1242" i="1"/>
  <c r="Y1242" i="1" s="1"/>
  <c r="P1242" i="1"/>
  <c r="N1242" i="1"/>
  <c r="K1242" i="1"/>
  <c r="I1242" i="1"/>
  <c r="E1242" i="1"/>
  <c r="D1242" i="1"/>
  <c r="Z1241" i="1"/>
  <c r="X1241" i="1"/>
  <c r="P1241" i="1"/>
  <c r="N1241" i="1"/>
  <c r="K1241" i="1"/>
  <c r="I1241" i="1"/>
  <c r="E1241" i="1"/>
  <c r="D1241" i="1"/>
  <c r="Z1240" i="1"/>
  <c r="X1240" i="1"/>
  <c r="S1240" i="1"/>
  <c r="P1240" i="1"/>
  <c r="N1240" i="1"/>
  <c r="K1240" i="1"/>
  <c r="I1240" i="1"/>
  <c r="E1240" i="1"/>
  <c r="D1240" i="1"/>
  <c r="Z1239" i="1"/>
  <c r="X1239" i="1"/>
  <c r="S1292" i="1"/>
  <c r="P1239" i="1"/>
  <c r="N1239" i="1"/>
  <c r="K1239" i="1"/>
  <c r="I1239" i="1"/>
  <c r="E1239" i="1"/>
  <c r="D1239" i="1"/>
  <c r="Z1238" i="1"/>
  <c r="AA1238" i="1" s="1"/>
  <c r="X1238" i="1"/>
  <c r="S1291" i="1"/>
  <c r="P1238" i="1"/>
  <c r="N1238" i="1"/>
  <c r="K1238" i="1"/>
  <c r="I1238" i="1"/>
  <c r="E1238" i="1"/>
  <c r="D1238" i="1"/>
  <c r="Z1237" i="1"/>
  <c r="AA1237" i="1" s="1"/>
  <c r="X1237" i="1"/>
  <c r="S1290" i="1"/>
  <c r="P1237" i="1"/>
  <c r="N1237" i="1"/>
  <c r="K1237" i="1"/>
  <c r="I1237" i="1"/>
  <c r="E1237" i="1"/>
  <c r="D1237" i="1"/>
  <c r="Z1236" i="1"/>
  <c r="X1236" i="1"/>
  <c r="P1236" i="1"/>
  <c r="Q1236" i="1" s="1"/>
  <c r="N1236" i="1"/>
  <c r="K1236" i="1"/>
  <c r="I1236" i="1"/>
  <c r="E1236" i="1"/>
  <c r="D1236" i="1"/>
  <c r="Z1235" i="1"/>
  <c r="X1235" i="1"/>
  <c r="Y1288" i="1" s="1"/>
  <c r="S1288" i="1"/>
  <c r="P1235" i="1"/>
  <c r="Q1235" i="1" s="1"/>
  <c r="N1235" i="1"/>
  <c r="K1235" i="1"/>
  <c r="I1235" i="1"/>
  <c r="L1235" i="1" s="1"/>
  <c r="E1235" i="1"/>
  <c r="D1235" i="1"/>
  <c r="Z1234" i="1"/>
  <c r="X1234" i="1"/>
  <c r="P1234" i="1"/>
  <c r="N1234" i="1"/>
  <c r="K1234" i="1"/>
  <c r="I1234" i="1"/>
  <c r="E1234" i="1"/>
  <c r="D1234" i="1"/>
  <c r="Z1233" i="1"/>
  <c r="X1233" i="1"/>
  <c r="P1233" i="1"/>
  <c r="N1233" i="1"/>
  <c r="K1233" i="1"/>
  <c r="I1233" i="1"/>
  <c r="J1286" i="1" s="1"/>
  <c r="E1233" i="1"/>
  <c r="D1233" i="1"/>
  <c r="Z1232" i="1"/>
  <c r="X1232" i="1"/>
  <c r="S1232" i="1"/>
  <c r="P1232" i="1"/>
  <c r="N1232" i="1"/>
  <c r="K1232" i="1"/>
  <c r="I1232" i="1"/>
  <c r="E1232" i="1"/>
  <c r="D1232" i="1"/>
  <c r="Z1231" i="1"/>
  <c r="X1231" i="1"/>
  <c r="AA1231" i="1" s="1"/>
  <c r="S1231" i="1"/>
  <c r="S1284" i="1"/>
  <c r="P1231" i="1"/>
  <c r="N1231" i="1"/>
  <c r="K1231" i="1"/>
  <c r="I1231" i="1"/>
  <c r="J1231" i="1" s="1"/>
  <c r="E1231" i="1"/>
  <c r="D1231" i="1"/>
  <c r="Z1230" i="1"/>
  <c r="X1230" i="1"/>
  <c r="S1230" i="1"/>
  <c r="P1230" i="1"/>
  <c r="N1230" i="1"/>
  <c r="K1230" i="1"/>
  <c r="I1230" i="1"/>
  <c r="E1230" i="1"/>
  <c r="D1230" i="1"/>
  <c r="Z1229" i="1"/>
  <c r="X1229" i="1"/>
  <c r="S1282" i="1"/>
  <c r="P1229" i="1"/>
  <c r="N1229" i="1"/>
  <c r="K1229" i="1"/>
  <c r="I1229" i="1"/>
  <c r="E1229" i="1"/>
  <c r="D1229" i="1"/>
  <c r="Z1228" i="1"/>
  <c r="X1228" i="1"/>
  <c r="P1228" i="1"/>
  <c r="N1228" i="1"/>
  <c r="K1228" i="1"/>
  <c r="I1228" i="1"/>
  <c r="E1228" i="1"/>
  <c r="D1228" i="1"/>
  <c r="Z1227" i="1"/>
  <c r="AA1227" i="1" s="1"/>
  <c r="X1227" i="1"/>
  <c r="S1280" i="1"/>
  <c r="P1227" i="1"/>
  <c r="N1227" i="1"/>
  <c r="K1227" i="1"/>
  <c r="I1227" i="1"/>
  <c r="E1227" i="1"/>
  <c r="G1227" i="1" s="1"/>
  <c r="D1227" i="1"/>
  <c r="Z1226" i="1"/>
  <c r="X1226" i="1"/>
  <c r="P1226" i="1"/>
  <c r="N1226" i="1"/>
  <c r="K1226" i="1"/>
  <c r="B1226" i="1" s="1"/>
  <c r="I1226" i="1"/>
  <c r="E1226" i="1"/>
  <c r="D1226" i="1"/>
  <c r="Z1225" i="1"/>
  <c r="X1225" i="1"/>
  <c r="S1225" i="1"/>
  <c r="P1225" i="1"/>
  <c r="N1225" i="1"/>
  <c r="K1225" i="1"/>
  <c r="B1225" i="1" s="1"/>
  <c r="I1225" i="1"/>
  <c r="E1225" i="1"/>
  <c r="D1225" i="1"/>
  <c r="Z1224" i="1"/>
  <c r="AA1224" i="1" s="1"/>
  <c r="Y1224" i="1"/>
  <c r="X1224" i="1"/>
  <c r="S1224" i="1"/>
  <c r="P1224" i="1"/>
  <c r="N1224" i="1"/>
  <c r="K1224" i="1"/>
  <c r="I1224" i="1"/>
  <c r="E1224" i="1"/>
  <c r="D1224" i="1"/>
  <c r="Z1223" i="1"/>
  <c r="X1223" i="1"/>
  <c r="S1223" i="1"/>
  <c r="P1223" i="1"/>
  <c r="N1223" i="1"/>
  <c r="L1223" i="1"/>
  <c r="K1223" i="1"/>
  <c r="I1223" i="1"/>
  <c r="E1223" i="1"/>
  <c r="G1276" i="1" s="1"/>
  <c r="D1223" i="1"/>
  <c r="Z1222" i="1"/>
  <c r="X1222" i="1"/>
  <c r="P1222" i="1"/>
  <c r="N1222" i="1"/>
  <c r="K1222" i="1"/>
  <c r="I1222" i="1"/>
  <c r="E1222" i="1"/>
  <c r="D1222" i="1"/>
  <c r="Z1221" i="1"/>
  <c r="AA1221" i="1" s="1"/>
  <c r="X1221" i="1"/>
  <c r="P1221" i="1"/>
  <c r="N1221" i="1"/>
  <c r="M1221" i="1"/>
  <c r="K1221" i="1"/>
  <c r="I1221" i="1"/>
  <c r="L1221" i="1" s="1"/>
  <c r="H1221" i="1"/>
  <c r="E1221" i="1"/>
  <c r="D1221" i="1"/>
  <c r="Z1220" i="1"/>
  <c r="AA1220" i="1" s="1"/>
  <c r="X1220" i="1"/>
  <c r="S1220" i="1"/>
  <c r="S1273" i="1"/>
  <c r="P1220" i="1"/>
  <c r="N1220" i="1"/>
  <c r="M1220" i="1"/>
  <c r="K1220" i="1"/>
  <c r="I1220" i="1"/>
  <c r="H1220" i="1"/>
  <c r="E1220" i="1"/>
  <c r="D1220" i="1"/>
  <c r="Z1219" i="1"/>
  <c r="X1219" i="1"/>
  <c r="AA1219" i="1" s="1"/>
  <c r="P1219" i="1"/>
  <c r="N1219" i="1"/>
  <c r="M1219" i="1"/>
  <c r="K1219" i="1"/>
  <c r="I1219" i="1"/>
  <c r="H1219" i="1"/>
  <c r="E1219" i="1"/>
  <c r="D1219" i="1"/>
  <c r="Z1218" i="1"/>
  <c r="X1218" i="1"/>
  <c r="S1218" i="1"/>
  <c r="P1218" i="1"/>
  <c r="N1218" i="1"/>
  <c r="M1218" i="1"/>
  <c r="K1218" i="1"/>
  <c r="I1218" i="1"/>
  <c r="H1218" i="1"/>
  <c r="E1218" i="1"/>
  <c r="D1218" i="1"/>
  <c r="Z1217" i="1"/>
  <c r="X1217" i="1"/>
  <c r="S1217" i="1"/>
  <c r="P1217" i="1"/>
  <c r="N1217" i="1"/>
  <c r="M1217" i="1"/>
  <c r="K1217" i="1"/>
  <c r="I1217" i="1"/>
  <c r="H1217" i="1"/>
  <c r="E1217" i="1"/>
  <c r="D1217" i="1"/>
  <c r="Z1216" i="1"/>
  <c r="X1216" i="1"/>
  <c r="S1216" i="1"/>
  <c r="P1216" i="1"/>
  <c r="N1216" i="1"/>
  <c r="M1216" i="1"/>
  <c r="K1216" i="1"/>
  <c r="I1216" i="1"/>
  <c r="H1216" i="1"/>
  <c r="E1216" i="1"/>
  <c r="D1216" i="1"/>
  <c r="Z1215" i="1"/>
  <c r="AA1215" i="1" s="1"/>
  <c r="X1215" i="1"/>
  <c r="S1215" i="1"/>
  <c r="S1268" i="1"/>
  <c r="P1215" i="1"/>
  <c r="N1215" i="1"/>
  <c r="M1215" i="1"/>
  <c r="K1215" i="1"/>
  <c r="L1215" i="1" s="1"/>
  <c r="I1215" i="1"/>
  <c r="H1215" i="1"/>
  <c r="E1215" i="1"/>
  <c r="D1215" i="1"/>
  <c r="Z1214" i="1"/>
  <c r="X1214" i="1"/>
  <c r="S1214" i="1"/>
  <c r="P1214" i="1"/>
  <c r="N1214" i="1"/>
  <c r="M1214" i="1"/>
  <c r="K1214" i="1"/>
  <c r="I1214" i="1"/>
  <c r="H1214" i="1"/>
  <c r="E1214" i="1"/>
  <c r="D1214" i="1"/>
  <c r="Z1213" i="1"/>
  <c r="X1213" i="1"/>
  <c r="P1213" i="1"/>
  <c r="N1213" i="1"/>
  <c r="M1213" i="1"/>
  <c r="K1213" i="1"/>
  <c r="I1213" i="1"/>
  <c r="H1213" i="1"/>
  <c r="E1213" i="1"/>
  <c r="D1213" i="1"/>
  <c r="Z1212" i="1"/>
  <c r="X1212" i="1"/>
  <c r="P1212" i="1"/>
  <c r="N1212" i="1"/>
  <c r="M1212" i="1"/>
  <c r="K1212" i="1"/>
  <c r="I1212" i="1"/>
  <c r="H1212" i="1"/>
  <c r="E1212" i="1"/>
  <c r="D1212" i="1"/>
  <c r="Z1211" i="1"/>
  <c r="X1211" i="1"/>
  <c r="S1211" i="1"/>
  <c r="P1211" i="1"/>
  <c r="N1211" i="1"/>
  <c r="M1211" i="1"/>
  <c r="K1211" i="1"/>
  <c r="I1211" i="1"/>
  <c r="H1211" i="1"/>
  <c r="E1211" i="1"/>
  <c r="D1211" i="1"/>
  <c r="Z1210" i="1"/>
  <c r="X1210" i="1"/>
  <c r="P1210" i="1"/>
  <c r="N1210" i="1"/>
  <c r="M1210" i="1"/>
  <c r="K1210" i="1"/>
  <c r="I1210" i="1"/>
  <c r="H1210" i="1"/>
  <c r="E1210" i="1"/>
  <c r="D1210" i="1"/>
  <c r="Z1209" i="1"/>
  <c r="X1209" i="1"/>
  <c r="P1209" i="1"/>
  <c r="N1209" i="1"/>
  <c r="M1209" i="1"/>
  <c r="K1209" i="1"/>
  <c r="I1209" i="1"/>
  <c r="H1209" i="1"/>
  <c r="E1209" i="1"/>
  <c r="D1209" i="1"/>
  <c r="Z1208" i="1"/>
  <c r="X1208" i="1"/>
  <c r="P1208" i="1"/>
  <c r="N1208" i="1"/>
  <c r="M1208" i="1"/>
  <c r="K1208" i="1"/>
  <c r="I1208" i="1"/>
  <c r="H1208" i="1"/>
  <c r="E1208" i="1"/>
  <c r="D1208" i="1"/>
  <c r="Z1207" i="1"/>
  <c r="X1207" i="1"/>
  <c r="P1207" i="1"/>
  <c r="N1207" i="1"/>
  <c r="M1207" i="1"/>
  <c r="K1207" i="1"/>
  <c r="I1207" i="1"/>
  <c r="H1207" i="1"/>
  <c r="E1207" i="1"/>
  <c r="D1207" i="1"/>
  <c r="Z1206" i="1"/>
  <c r="X1206" i="1"/>
  <c r="S1206" i="1"/>
  <c r="P1206" i="1"/>
  <c r="N1206" i="1"/>
  <c r="M1206" i="1"/>
  <c r="K1206" i="1"/>
  <c r="I1206" i="1"/>
  <c r="H1206" i="1"/>
  <c r="E1206" i="1"/>
  <c r="D1206" i="1"/>
  <c r="Z1205" i="1"/>
  <c r="X1205" i="1"/>
  <c r="P1205" i="1"/>
  <c r="N1205" i="1"/>
  <c r="M1205" i="1"/>
  <c r="K1205" i="1"/>
  <c r="J1205" i="1"/>
  <c r="I1205" i="1"/>
  <c r="H1205" i="1"/>
  <c r="E1205" i="1"/>
  <c r="D1205" i="1"/>
  <c r="Z1204" i="1"/>
  <c r="AA1204" i="1" s="1"/>
  <c r="X1204" i="1"/>
  <c r="P1204" i="1"/>
  <c r="N1204" i="1"/>
  <c r="M1204" i="1"/>
  <c r="K1204" i="1"/>
  <c r="I1204" i="1"/>
  <c r="H1204" i="1"/>
  <c r="E1204" i="1"/>
  <c r="D1204" i="1"/>
  <c r="Z1203" i="1"/>
  <c r="X1203" i="1"/>
  <c r="S1203" i="1"/>
  <c r="P1203" i="1"/>
  <c r="N1203" i="1"/>
  <c r="M1203" i="1"/>
  <c r="K1203" i="1"/>
  <c r="I1203" i="1"/>
  <c r="H1203" i="1"/>
  <c r="E1203" i="1"/>
  <c r="D1203" i="1"/>
  <c r="Z1202" i="1"/>
  <c r="X1202" i="1"/>
  <c r="S1202" i="1"/>
  <c r="P1202" i="1"/>
  <c r="N1202" i="1"/>
  <c r="M1202" i="1"/>
  <c r="K1202" i="1"/>
  <c r="I1202" i="1"/>
  <c r="H1202" i="1"/>
  <c r="E1202" i="1"/>
  <c r="D1202" i="1"/>
  <c r="Z1201" i="1"/>
  <c r="AA1201" i="1" s="1"/>
  <c r="X1201" i="1"/>
  <c r="P1201" i="1"/>
  <c r="N1201" i="1"/>
  <c r="O1254" i="1" s="1"/>
  <c r="M1201" i="1"/>
  <c r="K1201" i="1"/>
  <c r="I1201" i="1"/>
  <c r="H1201" i="1"/>
  <c r="E1201" i="1"/>
  <c r="D1201" i="1"/>
  <c r="Z1200" i="1"/>
  <c r="X1200" i="1"/>
  <c r="S1200" i="1"/>
  <c r="P1200" i="1"/>
  <c r="Q1200" i="1" s="1"/>
  <c r="N1200" i="1"/>
  <c r="M1200" i="1"/>
  <c r="K1200" i="1"/>
  <c r="I1200" i="1"/>
  <c r="H1200" i="1"/>
  <c r="E1200" i="1"/>
  <c r="D1200" i="1"/>
  <c r="Z1199" i="1"/>
  <c r="X1199" i="1"/>
  <c r="P1199" i="1"/>
  <c r="N1199" i="1"/>
  <c r="M1199" i="1"/>
  <c r="K1199" i="1"/>
  <c r="I1199" i="1"/>
  <c r="H1199" i="1"/>
  <c r="E1199" i="1"/>
  <c r="D1199" i="1"/>
  <c r="Z1198" i="1"/>
  <c r="X1198" i="1"/>
  <c r="P1198" i="1"/>
  <c r="N1198" i="1"/>
  <c r="M1198" i="1"/>
  <c r="K1198" i="1"/>
  <c r="I1198" i="1"/>
  <c r="H1198" i="1"/>
  <c r="E1198" i="1"/>
  <c r="D1198" i="1"/>
  <c r="Z1197" i="1"/>
  <c r="X1197" i="1"/>
  <c r="P1197" i="1"/>
  <c r="N1197" i="1"/>
  <c r="M1197" i="1"/>
  <c r="K1197" i="1"/>
  <c r="I1197" i="1"/>
  <c r="J1197" i="1" s="1"/>
  <c r="H1197" i="1"/>
  <c r="E1197" i="1"/>
  <c r="D1197" i="1"/>
  <c r="Z1196" i="1"/>
  <c r="X1196" i="1"/>
  <c r="Y1196" i="1" s="1"/>
  <c r="P1196" i="1"/>
  <c r="N1196" i="1"/>
  <c r="M1196" i="1"/>
  <c r="K1196" i="1"/>
  <c r="I1196" i="1"/>
  <c r="H1196" i="1"/>
  <c r="E1196" i="1"/>
  <c r="D1196" i="1"/>
  <c r="Z1195" i="1"/>
  <c r="X1195" i="1"/>
  <c r="S1195" i="1"/>
  <c r="P1195" i="1"/>
  <c r="N1195" i="1"/>
  <c r="M1195" i="1"/>
  <c r="K1195" i="1"/>
  <c r="I1195" i="1"/>
  <c r="H1195" i="1"/>
  <c r="E1195" i="1"/>
  <c r="D1195" i="1"/>
  <c r="Z1194" i="1"/>
  <c r="X1194" i="1"/>
  <c r="S1194" i="1"/>
  <c r="P1194" i="1"/>
  <c r="N1194" i="1"/>
  <c r="M1194" i="1"/>
  <c r="K1194" i="1"/>
  <c r="I1194" i="1"/>
  <c r="H1194" i="1"/>
  <c r="E1194" i="1"/>
  <c r="D1194" i="1"/>
  <c r="Z1193" i="1"/>
  <c r="X1193" i="1"/>
  <c r="S1193" i="1"/>
  <c r="P1193" i="1"/>
  <c r="N1193" i="1"/>
  <c r="O1246" i="1" s="1"/>
  <c r="M1193" i="1"/>
  <c r="K1193" i="1"/>
  <c r="I1193" i="1"/>
  <c r="H1193" i="1"/>
  <c r="E1193" i="1"/>
  <c r="D1193" i="1"/>
  <c r="Z1192" i="1"/>
  <c r="X1192" i="1"/>
  <c r="S1192" i="1"/>
  <c r="P1192" i="1"/>
  <c r="N1192" i="1"/>
  <c r="M1192" i="1"/>
  <c r="K1192" i="1"/>
  <c r="I1192" i="1"/>
  <c r="H1192" i="1"/>
  <c r="E1192" i="1"/>
  <c r="D1192" i="1"/>
  <c r="Z1191" i="1"/>
  <c r="X1191" i="1"/>
  <c r="P1191" i="1"/>
  <c r="N1191" i="1"/>
  <c r="M1191" i="1"/>
  <c r="K1191" i="1"/>
  <c r="I1191" i="1"/>
  <c r="H1191" i="1"/>
  <c r="E1191" i="1"/>
  <c r="D1191" i="1"/>
  <c r="Z1190" i="1"/>
  <c r="X1190" i="1"/>
  <c r="P1190" i="1"/>
  <c r="N1190" i="1"/>
  <c r="M1190" i="1"/>
  <c r="K1190" i="1"/>
  <c r="I1190" i="1"/>
  <c r="H1190" i="1"/>
  <c r="E1190" i="1"/>
  <c r="D1190" i="1"/>
  <c r="Z1189" i="1"/>
  <c r="AA1189" i="1" s="1"/>
  <c r="X1189" i="1"/>
  <c r="S1189" i="1"/>
  <c r="S1242" i="1"/>
  <c r="P1189" i="1"/>
  <c r="N1189" i="1"/>
  <c r="M1189" i="1"/>
  <c r="K1189" i="1"/>
  <c r="I1189" i="1"/>
  <c r="H1189" i="1"/>
  <c r="E1189" i="1"/>
  <c r="G1189" i="1" s="1"/>
  <c r="D1189" i="1"/>
  <c r="Z1188" i="1"/>
  <c r="AA1188" i="1" s="1"/>
  <c r="X1188" i="1"/>
  <c r="P1188" i="1"/>
  <c r="N1188" i="1"/>
  <c r="M1188" i="1"/>
  <c r="K1188" i="1"/>
  <c r="I1188" i="1"/>
  <c r="H1188" i="1"/>
  <c r="E1188" i="1"/>
  <c r="D1188" i="1"/>
  <c r="Z1187" i="1"/>
  <c r="X1187" i="1"/>
  <c r="S1187" i="1"/>
  <c r="P1187" i="1"/>
  <c r="Q1187" i="1" s="1"/>
  <c r="N1187" i="1"/>
  <c r="M1187" i="1"/>
  <c r="K1187" i="1"/>
  <c r="I1187" i="1"/>
  <c r="H1187" i="1"/>
  <c r="E1187" i="1"/>
  <c r="G1187" i="1" s="1"/>
  <c r="D1187" i="1"/>
  <c r="Z1186" i="1"/>
  <c r="AA1186" i="1" s="1"/>
  <c r="X1186" i="1"/>
  <c r="S1186" i="1"/>
  <c r="P1186" i="1"/>
  <c r="N1186" i="1"/>
  <c r="M1186" i="1"/>
  <c r="K1186" i="1"/>
  <c r="I1186" i="1"/>
  <c r="H1186" i="1"/>
  <c r="E1186" i="1"/>
  <c r="D1186" i="1"/>
  <c r="Z1185" i="1"/>
  <c r="X1185" i="1"/>
  <c r="Y1238" i="1" s="1"/>
  <c r="S1185" i="1"/>
  <c r="P1185" i="1"/>
  <c r="N1185" i="1"/>
  <c r="M1185" i="1"/>
  <c r="K1185" i="1"/>
  <c r="I1185" i="1"/>
  <c r="H1185" i="1"/>
  <c r="E1185" i="1"/>
  <c r="D1185" i="1"/>
  <c r="Z1184" i="1"/>
  <c r="AA1184" i="1" s="1"/>
  <c r="X1184" i="1"/>
  <c r="S1184" i="1"/>
  <c r="P1184" i="1"/>
  <c r="N1184" i="1"/>
  <c r="O1184" i="1" s="1"/>
  <c r="M1184" i="1"/>
  <c r="K1184" i="1"/>
  <c r="I1184" i="1"/>
  <c r="H1184" i="1"/>
  <c r="E1184" i="1"/>
  <c r="D1184" i="1"/>
  <c r="Z1183" i="1"/>
  <c r="X1183" i="1"/>
  <c r="P1183" i="1"/>
  <c r="Q1183" i="1" s="1"/>
  <c r="N1183" i="1"/>
  <c r="M1183" i="1"/>
  <c r="K1183" i="1"/>
  <c r="I1183" i="1"/>
  <c r="H1183" i="1"/>
  <c r="E1183" i="1"/>
  <c r="D1183" i="1"/>
  <c r="Z1182" i="1"/>
  <c r="X1182" i="1"/>
  <c r="P1182" i="1"/>
  <c r="N1182" i="1"/>
  <c r="O1235" i="1" s="1"/>
  <c r="M1182" i="1"/>
  <c r="K1182" i="1"/>
  <c r="I1182" i="1"/>
  <c r="H1182" i="1"/>
  <c r="E1182" i="1"/>
  <c r="D1182" i="1"/>
  <c r="Z1181" i="1"/>
  <c r="X1181" i="1"/>
  <c r="S1234" i="1"/>
  <c r="P1181" i="1"/>
  <c r="Q1181" i="1" s="1"/>
  <c r="N1181" i="1"/>
  <c r="M1181" i="1"/>
  <c r="K1181" i="1"/>
  <c r="I1181" i="1"/>
  <c r="H1181" i="1"/>
  <c r="E1181" i="1"/>
  <c r="D1181" i="1"/>
  <c r="Z1180" i="1"/>
  <c r="X1180" i="1"/>
  <c r="P1180" i="1"/>
  <c r="N1180" i="1"/>
  <c r="O1233" i="1" s="1"/>
  <c r="M1180" i="1"/>
  <c r="K1180" i="1"/>
  <c r="I1180" i="1"/>
  <c r="H1180" i="1"/>
  <c r="E1180" i="1"/>
  <c r="D1180" i="1"/>
  <c r="Z1179" i="1"/>
  <c r="X1179" i="1"/>
  <c r="P1179" i="1"/>
  <c r="N1179" i="1"/>
  <c r="M1179" i="1"/>
  <c r="K1179" i="1"/>
  <c r="I1179" i="1"/>
  <c r="H1179" i="1"/>
  <c r="E1179" i="1"/>
  <c r="G1232" i="1" s="1"/>
  <c r="D1179" i="1"/>
  <c r="Z1178" i="1"/>
  <c r="X1178" i="1"/>
  <c r="P1178" i="1"/>
  <c r="N1178" i="1"/>
  <c r="M1178" i="1"/>
  <c r="K1178" i="1"/>
  <c r="L1178" i="1" s="1"/>
  <c r="I1178" i="1"/>
  <c r="H1178" i="1"/>
  <c r="E1178" i="1"/>
  <c r="D1178" i="1"/>
  <c r="Z1177" i="1"/>
  <c r="X1177" i="1"/>
  <c r="P1177" i="1"/>
  <c r="N1177" i="1"/>
  <c r="M1177" i="1"/>
  <c r="K1177" i="1"/>
  <c r="I1177" i="1"/>
  <c r="H1177" i="1"/>
  <c r="E1177" i="1"/>
  <c r="D1177" i="1"/>
  <c r="Z1176" i="1"/>
  <c r="X1176" i="1"/>
  <c r="P1176" i="1"/>
  <c r="N1176" i="1"/>
  <c r="M1176" i="1"/>
  <c r="K1176" i="1"/>
  <c r="I1176" i="1"/>
  <c r="H1176" i="1"/>
  <c r="E1176" i="1"/>
  <c r="D1176" i="1"/>
  <c r="Z1175" i="1"/>
  <c r="X1175" i="1"/>
  <c r="Y1228" i="1" s="1"/>
  <c r="P1175" i="1"/>
  <c r="N1175" i="1"/>
  <c r="M1175" i="1"/>
  <c r="K1175" i="1"/>
  <c r="I1175" i="1"/>
  <c r="J1228" i="1" s="1"/>
  <c r="H1175" i="1"/>
  <c r="E1175" i="1"/>
  <c r="D1175" i="1"/>
  <c r="Z1174" i="1"/>
  <c r="X1174" i="1"/>
  <c r="P1174" i="1"/>
  <c r="N1174" i="1"/>
  <c r="M1174" i="1"/>
  <c r="K1174" i="1"/>
  <c r="L1174" i="1" s="1"/>
  <c r="I1174" i="1"/>
  <c r="J1227" i="1" s="1"/>
  <c r="H1174" i="1"/>
  <c r="E1174" i="1"/>
  <c r="D1174" i="1"/>
  <c r="Z1173" i="1"/>
  <c r="X1173" i="1"/>
  <c r="P1173" i="1"/>
  <c r="N1173" i="1"/>
  <c r="O1226" i="1" s="1"/>
  <c r="M1173" i="1"/>
  <c r="K1173" i="1"/>
  <c r="I1173" i="1"/>
  <c r="H1173" i="1"/>
  <c r="E1173" i="1"/>
  <c r="D1173" i="1"/>
  <c r="Z1172" i="1"/>
  <c r="X1172" i="1"/>
  <c r="P1172" i="1"/>
  <c r="N1172" i="1"/>
  <c r="M1172" i="1"/>
  <c r="K1172" i="1"/>
  <c r="I1172" i="1"/>
  <c r="H1172" i="1"/>
  <c r="E1172" i="1"/>
  <c r="D1172" i="1"/>
  <c r="Z1171" i="1"/>
  <c r="X1171" i="1"/>
  <c r="P1171" i="1"/>
  <c r="N1171" i="1"/>
  <c r="M1171" i="1"/>
  <c r="K1171" i="1"/>
  <c r="I1171" i="1"/>
  <c r="H1171" i="1"/>
  <c r="E1171" i="1"/>
  <c r="D1171" i="1"/>
  <c r="Z1170" i="1"/>
  <c r="X1170" i="1"/>
  <c r="P1170" i="1"/>
  <c r="N1170" i="1"/>
  <c r="M1170" i="1"/>
  <c r="K1170" i="1"/>
  <c r="I1170" i="1"/>
  <c r="J1223" i="1" s="1"/>
  <c r="H1170" i="1"/>
  <c r="E1170" i="1"/>
  <c r="D1170" i="1"/>
  <c r="Z1169" i="1"/>
  <c r="AA1169" i="1" s="1"/>
  <c r="X1169" i="1"/>
  <c r="S1169" i="1"/>
  <c r="P1169" i="1"/>
  <c r="N1169" i="1"/>
  <c r="M1169" i="1"/>
  <c r="K1169" i="1"/>
  <c r="I1169" i="1"/>
  <c r="H1169" i="1"/>
  <c r="E1169" i="1"/>
  <c r="D1169" i="1"/>
  <c r="Z1168" i="1"/>
  <c r="AA1168" i="1" s="1"/>
  <c r="X1168" i="1"/>
  <c r="Y1221" i="1" s="1"/>
  <c r="S1168" i="1"/>
  <c r="Q1168" i="1"/>
  <c r="P1168" i="1"/>
  <c r="N1168" i="1"/>
  <c r="M1168" i="1"/>
  <c r="K1168" i="1"/>
  <c r="I1168" i="1"/>
  <c r="H1168" i="1"/>
  <c r="E1168" i="1"/>
  <c r="D1168" i="1"/>
  <c r="Z1167" i="1"/>
  <c r="X1167" i="1"/>
  <c r="S1167" i="1"/>
  <c r="P1167" i="1"/>
  <c r="N1167" i="1"/>
  <c r="M1167" i="1"/>
  <c r="K1167" i="1"/>
  <c r="I1167" i="1"/>
  <c r="L1167" i="1" s="1"/>
  <c r="H1167" i="1"/>
  <c r="E1167" i="1"/>
  <c r="D1167" i="1"/>
  <c r="AA1166" i="1"/>
  <c r="Z1166" i="1"/>
  <c r="X1166" i="1"/>
  <c r="S1166" i="1"/>
  <c r="S1219" i="1"/>
  <c r="P1166" i="1"/>
  <c r="N1166" i="1"/>
  <c r="M1166" i="1"/>
  <c r="K1166" i="1"/>
  <c r="I1166" i="1"/>
  <c r="H1166" i="1"/>
  <c r="E1166" i="1"/>
  <c r="D1166" i="1"/>
  <c r="Z1165" i="1"/>
  <c r="Y1165" i="1"/>
  <c r="X1165" i="1"/>
  <c r="S1165" i="1"/>
  <c r="P1165" i="1"/>
  <c r="N1165" i="1"/>
  <c r="M1165" i="1"/>
  <c r="L1165" i="1"/>
  <c r="K1165" i="1"/>
  <c r="I1165" i="1"/>
  <c r="J1218" i="1" s="1"/>
  <c r="H1165" i="1"/>
  <c r="E1165" i="1"/>
  <c r="D1165" i="1"/>
  <c r="Z1164" i="1"/>
  <c r="X1164" i="1"/>
  <c r="S1164" i="1"/>
  <c r="P1164" i="1"/>
  <c r="N1164" i="1"/>
  <c r="M1164" i="1"/>
  <c r="K1164" i="1"/>
  <c r="I1164" i="1"/>
  <c r="H1164" i="1"/>
  <c r="E1164" i="1"/>
  <c r="D1164" i="1"/>
  <c r="Z1163" i="1"/>
  <c r="X1163" i="1"/>
  <c r="P1163" i="1"/>
  <c r="N1163" i="1"/>
  <c r="M1163" i="1"/>
  <c r="K1163" i="1"/>
  <c r="I1163" i="1"/>
  <c r="H1163" i="1"/>
  <c r="E1163" i="1"/>
  <c r="D1163" i="1"/>
  <c r="Z1162" i="1"/>
  <c r="X1162" i="1"/>
  <c r="S1162" i="1"/>
  <c r="P1162" i="1"/>
  <c r="N1162" i="1"/>
  <c r="M1162" i="1"/>
  <c r="K1162" i="1"/>
  <c r="I1162" i="1"/>
  <c r="L1162" i="1" s="1"/>
  <c r="H1162" i="1"/>
  <c r="E1162" i="1"/>
  <c r="D1162" i="1"/>
  <c r="Z1161" i="1"/>
  <c r="X1161" i="1"/>
  <c r="P1161" i="1"/>
  <c r="N1161" i="1"/>
  <c r="M1161" i="1"/>
  <c r="K1161" i="1"/>
  <c r="I1161" i="1"/>
  <c r="H1161" i="1"/>
  <c r="E1161" i="1"/>
  <c r="D1161" i="1"/>
  <c r="Z1160" i="1"/>
  <c r="X1160" i="1"/>
  <c r="Y1213" i="1" s="1"/>
  <c r="S1160" i="1"/>
  <c r="P1160" i="1"/>
  <c r="N1160" i="1"/>
  <c r="M1160" i="1"/>
  <c r="K1160" i="1"/>
  <c r="I1160" i="1"/>
  <c r="J1160" i="1" s="1"/>
  <c r="H1160" i="1"/>
  <c r="E1160" i="1"/>
  <c r="D1160" i="1"/>
  <c r="Z1159" i="1"/>
  <c r="X1159" i="1"/>
  <c r="S1159" i="1"/>
  <c r="P1159" i="1"/>
  <c r="N1159" i="1"/>
  <c r="M1159" i="1"/>
  <c r="K1159" i="1"/>
  <c r="I1159" i="1"/>
  <c r="H1159" i="1"/>
  <c r="E1159" i="1"/>
  <c r="D1159" i="1"/>
  <c r="Z1158" i="1"/>
  <c r="AA1158" i="1" s="1"/>
  <c r="X1158" i="1"/>
  <c r="S1158" i="1"/>
  <c r="P1158" i="1"/>
  <c r="N1158" i="1"/>
  <c r="M1158" i="1"/>
  <c r="K1158" i="1"/>
  <c r="I1158" i="1"/>
  <c r="H1158" i="1"/>
  <c r="E1158" i="1"/>
  <c r="D1158" i="1"/>
  <c r="Z1157" i="1"/>
  <c r="X1157" i="1"/>
  <c r="P1157" i="1"/>
  <c r="N1157" i="1"/>
  <c r="M1157" i="1"/>
  <c r="K1157" i="1"/>
  <c r="I1157" i="1"/>
  <c r="H1157" i="1"/>
  <c r="E1157" i="1"/>
  <c r="D1157" i="1"/>
  <c r="Z1156" i="1"/>
  <c r="X1156" i="1"/>
  <c r="P1156" i="1"/>
  <c r="N1156" i="1"/>
  <c r="M1156" i="1"/>
  <c r="K1156" i="1"/>
  <c r="I1156" i="1"/>
  <c r="H1156" i="1"/>
  <c r="E1156" i="1"/>
  <c r="D1156" i="1"/>
  <c r="Z1155" i="1"/>
  <c r="X1155" i="1"/>
  <c r="S1155" i="1"/>
  <c r="P1155" i="1"/>
  <c r="N1155" i="1"/>
  <c r="M1155" i="1"/>
  <c r="K1155" i="1"/>
  <c r="L1155" i="1" s="1"/>
  <c r="I1155" i="1"/>
  <c r="J1208" i="1" s="1"/>
  <c r="H1155" i="1"/>
  <c r="E1155" i="1"/>
  <c r="D1155" i="1"/>
  <c r="Z1154" i="1"/>
  <c r="X1154" i="1"/>
  <c r="P1154" i="1"/>
  <c r="N1154" i="1"/>
  <c r="M1154" i="1"/>
  <c r="K1154" i="1"/>
  <c r="I1154" i="1"/>
  <c r="H1154" i="1"/>
  <c r="E1154" i="1"/>
  <c r="D1154" i="1"/>
  <c r="Z1153" i="1"/>
  <c r="X1153" i="1"/>
  <c r="S1153" i="1"/>
  <c r="P1153" i="1"/>
  <c r="N1153" i="1"/>
  <c r="M1153" i="1"/>
  <c r="K1153" i="1"/>
  <c r="I1153" i="1"/>
  <c r="H1153" i="1"/>
  <c r="E1153" i="1"/>
  <c r="D1153" i="1"/>
  <c r="Z1152" i="1"/>
  <c r="X1152" i="1"/>
  <c r="S1152" i="1"/>
  <c r="S1205" i="1"/>
  <c r="P1152" i="1"/>
  <c r="N1152" i="1"/>
  <c r="M1152" i="1"/>
  <c r="K1152" i="1"/>
  <c r="I1152" i="1"/>
  <c r="H1152" i="1"/>
  <c r="E1152" i="1"/>
  <c r="G1205" i="1" s="1"/>
  <c r="D1152" i="1"/>
  <c r="Z1151" i="1"/>
  <c r="X1151" i="1"/>
  <c r="P1151" i="1"/>
  <c r="N1151" i="1"/>
  <c r="M1151" i="1"/>
  <c r="K1151" i="1"/>
  <c r="I1151" i="1"/>
  <c r="H1151" i="1"/>
  <c r="E1151" i="1"/>
  <c r="G1151" i="1" s="1"/>
  <c r="D1151" i="1"/>
  <c r="Z1150" i="1"/>
  <c r="X1150" i="1"/>
  <c r="P1150" i="1"/>
  <c r="N1150" i="1"/>
  <c r="M1150" i="1"/>
  <c r="K1150" i="1"/>
  <c r="L1150" i="1" s="1"/>
  <c r="I1150" i="1"/>
  <c r="H1150" i="1"/>
  <c r="E1150" i="1"/>
  <c r="D1150" i="1"/>
  <c r="Z1149" i="1"/>
  <c r="X1149" i="1"/>
  <c r="P1149" i="1"/>
  <c r="Q1149" i="1" s="1"/>
  <c r="N1149" i="1"/>
  <c r="M1149" i="1"/>
  <c r="K1149" i="1"/>
  <c r="I1149" i="1"/>
  <c r="H1149" i="1"/>
  <c r="E1149" i="1"/>
  <c r="D1149" i="1"/>
  <c r="Z1148" i="1"/>
  <c r="X1148" i="1"/>
  <c r="Y1201" i="1" s="1"/>
  <c r="S1148" i="1"/>
  <c r="P1148" i="1"/>
  <c r="N1148" i="1"/>
  <c r="M1148" i="1"/>
  <c r="K1148" i="1"/>
  <c r="I1148" i="1"/>
  <c r="H1148" i="1"/>
  <c r="E1148" i="1"/>
  <c r="D1148" i="1"/>
  <c r="Z1147" i="1"/>
  <c r="X1147" i="1"/>
  <c r="P1147" i="1"/>
  <c r="N1147" i="1"/>
  <c r="M1147" i="1"/>
  <c r="K1147" i="1"/>
  <c r="L1147" i="1" s="1"/>
  <c r="I1147" i="1"/>
  <c r="H1147" i="1"/>
  <c r="E1147" i="1"/>
  <c r="D1147" i="1"/>
  <c r="Z1146" i="1"/>
  <c r="X1146" i="1"/>
  <c r="S1199" i="1"/>
  <c r="P1146" i="1"/>
  <c r="N1146" i="1"/>
  <c r="M1146" i="1"/>
  <c r="K1146" i="1"/>
  <c r="I1146" i="1"/>
  <c r="J1146" i="1" s="1"/>
  <c r="H1146" i="1"/>
  <c r="E1146" i="1"/>
  <c r="D1146" i="1"/>
  <c r="Z1145" i="1"/>
  <c r="X1145" i="1"/>
  <c r="P1145" i="1"/>
  <c r="N1145" i="1"/>
  <c r="M1145" i="1"/>
  <c r="K1145" i="1"/>
  <c r="I1145" i="1"/>
  <c r="H1145" i="1"/>
  <c r="E1145" i="1"/>
  <c r="D1145" i="1"/>
  <c r="Z1144" i="1"/>
  <c r="X1144" i="1"/>
  <c r="P1144" i="1"/>
  <c r="N1144" i="1"/>
  <c r="M1144" i="1"/>
  <c r="K1144" i="1"/>
  <c r="L1144" i="1" s="1"/>
  <c r="I1144" i="1"/>
  <c r="H1144" i="1"/>
  <c r="E1144" i="1"/>
  <c r="G1197" i="1" s="1"/>
  <c r="D1144" i="1"/>
  <c r="Z1143" i="1"/>
  <c r="X1143" i="1"/>
  <c r="S1143" i="1"/>
  <c r="P1143" i="1"/>
  <c r="N1143" i="1"/>
  <c r="M1143" i="1"/>
  <c r="K1143" i="1"/>
  <c r="I1143" i="1"/>
  <c r="H1143" i="1"/>
  <c r="E1143" i="1"/>
  <c r="D1143" i="1"/>
  <c r="Z1142" i="1"/>
  <c r="X1142" i="1"/>
  <c r="S1142" i="1"/>
  <c r="P1142" i="1"/>
  <c r="N1142" i="1"/>
  <c r="M1142" i="1"/>
  <c r="K1142" i="1"/>
  <c r="I1142" i="1"/>
  <c r="H1142" i="1"/>
  <c r="E1142" i="1"/>
  <c r="G1195" i="1" s="1"/>
  <c r="D1142" i="1"/>
  <c r="Z1141" i="1"/>
  <c r="X1141" i="1"/>
  <c r="P1141" i="1"/>
  <c r="N1141" i="1"/>
  <c r="O1194" i="1" s="1"/>
  <c r="M1141" i="1"/>
  <c r="K1141" i="1"/>
  <c r="I1141" i="1"/>
  <c r="H1141" i="1"/>
  <c r="E1141" i="1"/>
  <c r="D1141" i="1"/>
  <c r="Z1140" i="1"/>
  <c r="AA1140" i="1" s="1"/>
  <c r="X1140" i="1"/>
  <c r="S1140" i="1"/>
  <c r="P1140" i="1"/>
  <c r="N1140" i="1"/>
  <c r="M1140" i="1"/>
  <c r="K1140" i="1"/>
  <c r="I1140" i="1"/>
  <c r="H1140" i="1"/>
  <c r="E1140" i="1"/>
  <c r="D1140" i="1"/>
  <c r="Z1139" i="1"/>
  <c r="X1139" i="1"/>
  <c r="P1139" i="1"/>
  <c r="N1139" i="1"/>
  <c r="M1139" i="1"/>
  <c r="K1139" i="1"/>
  <c r="I1139" i="1"/>
  <c r="H1139" i="1"/>
  <c r="E1139" i="1"/>
  <c r="G1192" i="1" s="1"/>
  <c r="D1139" i="1"/>
  <c r="Z1138" i="1"/>
  <c r="X1138" i="1"/>
  <c r="S1138" i="1"/>
  <c r="S1191" i="1"/>
  <c r="P1138" i="1"/>
  <c r="N1138" i="1"/>
  <c r="M1138" i="1"/>
  <c r="K1138" i="1"/>
  <c r="I1138" i="1"/>
  <c r="H1138" i="1"/>
  <c r="E1138" i="1"/>
  <c r="D1138" i="1"/>
  <c r="Z1137" i="1"/>
  <c r="X1137" i="1"/>
  <c r="S1137" i="1"/>
  <c r="P1137" i="1"/>
  <c r="N1137" i="1"/>
  <c r="M1137" i="1"/>
  <c r="K1137" i="1"/>
  <c r="I1137" i="1"/>
  <c r="H1137" i="1"/>
  <c r="E1137" i="1"/>
  <c r="G1137" i="1" s="1"/>
  <c r="D1137" i="1"/>
  <c r="Z1136" i="1"/>
  <c r="X1136" i="1"/>
  <c r="P1136" i="1"/>
  <c r="N1136" i="1"/>
  <c r="M1136" i="1"/>
  <c r="K1136" i="1"/>
  <c r="I1136" i="1"/>
  <c r="H1136" i="1"/>
  <c r="E1136" i="1"/>
  <c r="D1136" i="1"/>
  <c r="Z1135" i="1"/>
  <c r="X1135" i="1"/>
  <c r="S1188" i="1"/>
  <c r="P1135" i="1"/>
  <c r="N1135" i="1"/>
  <c r="M1135" i="1"/>
  <c r="K1135" i="1"/>
  <c r="I1135" i="1"/>
  <c r="H1135" i="1"/>
  <c r="E1135" i="1"/>
  <c r="D1135" i="1"/>
  <c r="Z1134" i="1"/>
  <c r="X1134" i="1"/>
  <c r="P1134" i="1"/>
  <c r="N1134" i="1"/>
  <c r="M1134" i="1"/>
  <c r="K1134" i="1"/>
  <c r="I1134" i="1"/>
  <c r="H1134" i="1"/>
  <c r="E1134" i="1"/>
  <c r="D1134" i="1"/>
  <c r="Z1133" i="1"/>
  <c r="X1133" i="1"/>
  <c r="S1133" i="1"/>
  <c r="P1133" i="1"/>
  <c r="N1133" i="1"/>
  <c r="M1133" i="1"/>
  <c r="K1133" i="1"/>
  <c r="I1133" i="1"/>
  <c r="H1133" i="1"/>
  <c r="E1133" i="1"/>
  <c r="D1133" i="1"/>
  <c r="Z1132" i="1"/>
  <c r="X1132" i="1"/>
  <c r="P1132" i="1"/>
  <c r="N1132" i="1"/>
  <c r="M1132" i="1"/>
  <c r="K1132" i="1"/>
  <c r="I1132" i="1"/>
  <c r="H1132" i="1"/>
  <c r="E1132" i="1"/>
  <c r="D1132" i="1"/>
  <c r="Z1131" i="1"/>
  <c r="X1131" i="1"/>
  <c r="Y1184" i="1" s="1"/>
  <c r="P1131" i="1"/>
  <c r="N1131" i="1"/>
  <c r="M1131" i="1"/>
  <c r="K1131" i="1"/>
  <c r="I1131" i="1"/>
  <c r="H1131" i="1"/>
  <c r="E1131" i="1"/>
  <c r="G1131" i="1" s="1"/>
  <c r="D1131" i="1"/>
  <c r="Z1130" i="1"/>
  <c r="X1130" i="1"/>
  <c r="S1130" i="1"/>
  <c r="P1130" i="1"/>
  <c r="N1130" i="1"/>
  <c r="O1130" i="1" s="1"/>
  <c r="M1130" i="1"/>
  <c r="K1130" i="1"/>
  <c r="I1130" i="1"/>
  <c r="H1130" i="1"/>
  <c r="E1130" i="1"/>
  <c r="D1130" i="1"/>
  <c r="Z1129" i="1"/>
  <c r="X1129" i="1"/>
  <c r="S1129" i="1"/>
  <c r="P1129" i="1"/>
  <c r="N1129" i="1"/>
  <c r="M1129" i="1"/>
  <c r="K1129" i="1"/>
  <c r="I1129" i="1"/>
  <c r="H1129" i="1"/>
  <c r="E1129" i="1"/>
  <c r="D1129" i="1"/>
  <c r="Z1128" i="1"/>
  <c r="X1128" i="1"/>
  <c r="P1128" i="1"/>
  <c r="N1128" i="1"/>
  <c r="M1128" i="1"/>
  <c r="K1128" i="1"/>
  <c r="I1128" i="1"/>
  <c r="H1128" i="1"/>
  <c r="E1128" i="1"/>
  <c r="D1128" i="1"/>
  <c r="Z1127" i="1"/>
  <c r="X1127" i="1"/>
  <c r="P1127" i="1"/>
  <c r="N1127" i="1"/>
  <c r="M1127" i="1"/>
  <c r="K1127" i="1"/>
  <c r="I1127" i="1"/>
  <c r="H1127" i="1"/>
  <c r="E1127" i="1"/>
  <c r="D1127" i="1"/>
  <c r="Z1126" i="1"/>
  <c r="X1126" i="1"/>
  <c r="S1126" i="1"/>
  <c r="P1126" i="1"/>
  <c r="N1126" i="1"/>
  <c r="M1126" i="1"/>
  <c r="K1126" i="1"/>
  <c r="I1126" i="1"/>
  <c r="H1126" i="1"/>
  <c r="E1126" i="1"/>
  <c r="D1126" i="1"/>
  <c r="Z1125" i="1"/>
  <c r="AA1125" i="1" s="1"/>
  <c r="X1125" i="1"/>
  <c r="P1125" i="1"/>
  <c r="N1125" i="1"/>
  <c r="M1125" i="1"/>
  <c r="K1125" i="1"/>
  <c r="I1125" i="1"/>
  <c r="H1125" i="1"/>
  <c r="E1125" i="1"/>
  <c r="D1125" i="1"/>
  <c r="Z1124" i="1"/>
  <c r="X1124" i="1"/>
  <c r="S1124" i="1"/>
  <c r="P1124" i="1"/>
  <c r="N1124" i="1"/>
  <c r="M1124" i="1"/>
  <c r="K1124" i="1"/>
  <c r="I1124" i="1"/>
  <c r="H1124" i="1"/>
  <c r="E1124" i="1"/>
  <c r="D1124" i="1"/>
  <c r="Z1123" i="1"/>
  <c r="X1123" i="1"/>
  <c r="S1123" i="1"/>
  <c r="P1123" i="1"/>
  <c r="N1123" i="1"/>
  <c r="M1123" i="1"/>
  <c r="K1123" i="1"/>
  <c r="I1123" i="1"/>
  <c r="H1123" i="1"/>
  <c r="E1123" i="1"/>
  <c r="D1123" i="1"/>
  <c r="Z1122" i="1"/>
  <c r="X1122" i="1"/>
  <c r="P1122" i="1"/>
  <c r="N1122" i="1"/>
  <c r="M1122" i="1"/>
  <c r="K1122" i="1"/>
  <c r="L1122" i="1" s="1"/>
  <c r="I1122" i="1"/>
  <c r="H1122" i="1"/>
  <c r="E1122" i="1"/>
  <c r="D1122" i="1"/>
  <c r="Z1121" i="1"/>
  <c r="X1121" i="1"/>
  <c r="S1121" i="1"/>
  <c r="P1121" i="1"/>
  <c r="N1121" i="1"/>
  <c r="M1121" i="1"/>
  <c r="K1121" i="1"/>
  <c r="I1121" i="1"/>
  <c r="H1121" i="1"/>
  <c r="E1121" i="1"/>
  <c r="D1121" i="1"/>
  <c r="Z1120" i="1"/>
  <c r="X1120" i="1"/>
  <c r="S1120" i="1"/>
  <c r="P1120" i="1"/>
  <c r="N1120" i="1"/>
  <c r="M1120" i="1"/>
  <c r="K1120" i="1"/>
  <c r="I1120" i="1"/>
  <c r="H1120" i="1"/>
  <c r="E1120" i="1"/>
  <c r="D1120" i="1"/>
  <c r="Z1119" i="1"/>
  <c r="X1119" i="1"/>
  <c r="P1119" i="1"/>
  <c r="N1119" i="1"/>
  <c r="M1119" i="1"/>
  <c r="K1119" i="1"/>
  <c r="I1119" i="1"/>
  <c r="H1119" i="1"/>
  <c r="E1119" i="1"/>
  <c r="D1119" i="1"/>
  <c r="Z1118" i="1"/>
  <c r="X1118" i="1"/>
  <c r="P1118" i="1"/>
  <c r="N1118" i="1"/>
  <c r="M1118" i="1"/>
  <c r="K1118" i="1"/>
  <c r="I1118" i="1"/>
  <c r="H1118" i="1"/>
  <c r="E1118" i="1"/>
  <c r="D1118" i="1"/>
  <c r="Z1117" i="1"/>
  <c r="X1117" i="1"/>
  <c r="P1117" i="1"/>
  <c r="N1117" i="1"/>
  <c r="M1117" i="1"/>
  <c r="K1117" i="1"/>
  <c r="I1117" i="1"/>
  <c r="H1117" i="1"/>
  <c r="E1117" i="1"/>
  <c r="D1117" i="1"/>
  <c r="Z1116" i="1"/>
  <c r="X1116" i="1"/>
  <c r="P1116" i="1"/>
  <c r="N1116" i="1"/>
  <c r="M1116" i="1"/>
  <c r="K1116" i="1"/>
  <c r="I1116" i="1"/>
  <c r="H1116" i="1"/>
  <c r="E1116" i="1"/>
  <c r="D1116" i="1"/>
  <c r="P1115" i="1"/>
  <c r="N1115" i="1"/>
  <c r="M1115" i="1"/>
  <c r="K1115" i="1"/>
  <c r="I1115" i="1"/>
  <c r="H1115" i="1"/>
  <c r="E1115" i="1"/>
  <c r="D1115" i="1"/>
  <c r="Z1114" i="1"/>
  <c r="X1114" i="1"/>
  <c r="V1114" i="1"/>
  <c r="U1114" i="1"/>
  <c r="P1114" i="1"/>
  <c r="N1114" i="1"/>
  <c r="M1114" i="1"/>
  <c r="K1114" i="1"/>
  <c r="I1114" i="1"/>
  <c r="H1114" i="1"/>
  <c r="E1114" i="1"/>
  <c r="D1114" i="1"/>
  <c r="Z1113" i="1"/>
  <c r="X1113" i="1"/>
  <c r="V1113" i="1"/>
  <c r="U1113" i="1"/>
  <c r="P1113" i="1"/>
  <c r="N1113" i="1"/>
  <c r="M1113" i="1"/>
  <c r="K1113" i="1"/>
  <c r="I1113" i="1"/>
  <c r="H1113" i="1"/>
  <c r="E1113" i="1"/>
  <c r="D1113" i="1"/>
  <c r="Z1112" i="1"/>
  <c r="X1112" i="1"/>
  <c r="V1112" i="1"/>
  <c r="U1112" i="1"/>
  <c r="P1112" i="1"/>
  <c r="N1112" i="1"/>
  <c r="M1112" i="1"/>
  <c r="K1112" i="1"/>
  <c r="L1112" i="1" s="1"/>
  <c r="I1112" i="1"/>
  <c r="H1112" i="1"/>
  <c r="E1112" i="1"/>
  <c r="D1112" i="1"/>
  <c r="Z1111" i="1"/>
  <c r="X1111" i="1"/>
  <c r="V1111" i="1"/>
  <c r="U1111" i="1"/>
  <c r="S1111" i="1"/>
  <c r="P1111" i="1"/>
  <c r="N1111" i="1"/>
  <c r="M1111" i="1"/>
  <c r="K1111" i="1"/>
  <c r="I1111" i="1"/>
  <c r="H1111" i="1"/>
  <c r="E1111" i="1"/>
  <c r="D1111" i="1"/>
  <c r="Z1110" i="1"/>
  <c r="X1110" i="1"/>
  <c r="V1110" i="1"/>
  <c r="U1110" i="1"/>
  <c r="S1163" i="1"/>
  <c r="P1110" i="1"/>
  <c r="N1110" i="1"/>
  <c r="M1110" i="1"/>
  <c r="K1110" i="1"/>
  <c r="I1110" i="1"/>
  <c r="H1110" i="1"/>
  <c r="E1110" i="1"/>
  <c r="D1110" i="1"/>
  <c r="Z1109" i="1"/>
  <c r="X1109" i="1"/>
  <c r="V1109" i="1"/>
  <c r="U1109" i="1"/>
  <c r="P1109" i="1"/>
  <c r="N1109" i="1"/>
  <c r="M1109" i="1"/>
  <c r="K1109" i="1"/>
  <c r="I1109" i="1"/>
  <c r="H1109" i="1"/>
  <c r="E1109" i="1"/>
  <c r="D1109" i="1"/>
  <c r="Z1108" i="1"/>
  <c r="X1108" i="1"/>
  <c r="V1108" i="1"/>
  <c r="U1108" i="1"/>
  <c r="P1108" i="1"/>
  <c r="N1108" i="1"/>
  <c r="M1108" i="1"/>
  <c r="K1108" i="1"/>
  <c r="I1108" i="1"/>
  <c r="L1108" i="1" s="1"/>
  <c r="H1108" i="1"/>
  <c r="E1108" i="1"/>
  <c r="D1108" i="1"/>
  <c r="Z1107" i="1"/>
  <c r="X1107" i="1"/>
  <c r="V1107" i="1"/>
  <c r="U1107" i="1"/>
  <c r="S1107" i="1"/>
  <c r="P1107" i="1"/>
  <c r="N1107" i="1"/>
  <c r="M1107" i="1"/>
  <c r="K1107" i="1"/>
  <c r="I1107" i="1"/>
  <c r="H1107" i="1"/>
  <c r="E1107" i="1"/>
  <c r="G1160" i="1" s="1"/>
  <c r="D1107" i="1"/>
  <c r="Z1106" i="1"/>
  <c r="X1106" i="1"/>
  <c r="V1106" i="1"/>
  <c r="U1106" i="1"/>
  <c r="P1106" i="1"/>
  <c r="N1106" i="1"/>
  <c r="M1106" i="1"/>
  <c r="L1106" i="1"/>
  <c r="K1106" i="1"/>
  <c r="I1106" i="1"/>
  <c r="H1106" i="1"/>
  <c r="E1106" i="1"/>
  <c r="D1106" i="1"/>
  <c r="Z1105" i="1"/>
  <c r="AA1105" i="1" s="1"/>
  <c r="X1105" i="1"/>
  <c r="Y1158" i="1" s="1"/>
  <c r="V1105" i="1"/>
  <c r="U1105" i="1"/>
  <c r="P1105" i="1"/>
  <c r="N1105" i="1"/>
  <c r="M1105" i="1"/>
  <c r="K1105" i="1"/>
  <c r="I1105" i="1"/>
  <c r="H1105" i="1"/>
  <c r="E1105" i="1"/>
  <c r="D1105" i="1"/>
  <c r="Z1104" i="1"/>
  <c r="X1104" i="1"/>
  <c r="V1104" i="1"/>
  <c r="U1104" i="1"/>
  <c r="P1104" i="1"/>
  <c r="N1104" i="1"/>
  <c r="M1104" i="1"/>
  <c r="K1104" i="1"/>
  <c r="I1104" i="1"/>
  <c r="H1104" i="1"/>
  <c r="E1104" i="1"/>
  <c r="D1104" i="1"/>
  <c r="Z1103" i="1"/>
  <c r="X1103" i="1"/>
  <c r="V1103" i="1"/>
  <c r="U1103" i="1"/>
  <c r="P1103" i="1"/>
  <c r="N1103" i="1"/>
  <c r="M1103" i="1"/>
  <c r="K1103" i="1"/>
  <c r="I1103" i="1"/>
  <c r="H1103" i="1"/>
  <c r="E1103" i="1"/>
  <c r="D1103" i="1"/>
  <c r="Z1102" i="1"/>
  <c r="AA1102" i="1" s="1"/>
  <c r="X1102" i="1"/>
  <c r="V1102" i="1"/>
  <c r="U1102" i="1"/>
  <c r="S1102" i="1"/>
  <c r="P1102" i="1"/>
  <c r="N1102" i="1"/>
  <c r="M1102" i="1"/>
  <c r="K1102" i="1"/>
  <c r="I1102" i="1"/>
  <c r="H1102" i="1"/>
  <c r="E1102" i="1"/>
  <c r="D1102" i="1"/>
  <c r="Z1101" i="1"/>
  <c r="X1101" i="1"/>
  <c r="AA1101" i="1" s="1"/>
  <c r="V1101" i="1"/>
  <c r="U1101" i="1"/>
  <c r="S1101" i="1"/>
  <c r="S1154" i="1"/>
  <c r="P1101" i="1"/>
  <c r="N1101" i="1"/>
  <c r="M1101" i="1"/>
  <c r="K1101" i="1"/>
  <c r="I1101" i="1"/>
  <c r="H1101" i="1"/>
  <c r="E1101" i="1"/>
  <c r="D1101" i="1"/>
  <c r="Z1100" i="1"/>
  <c r="X1100" i="1"/>
  <c r="V1100" i="1"/>
  <c r="U1100" i="1"/>
  <c r="P1100" i="1"/>
  <c r="N1100" i="1"/>
  <c r="M1100" i="1"/>
  <c r="K1100" i="1"/>
  <c r="I1100" i="1"/>
  <c r="H1100" i="1"/>
  <c r="E1100" i="1"/>
  <c r="D1100" i="1"/>
  <c r="Z1099" i="1"/>
  <c r="X1099" i="1"/>
  <c r="V1099" i="1"/>
  <c r="U1099" i="1"/>
  <c r="P1099" i="1"/>
  <c r="N1099" i="1"/>
  <c r="Q1099" i="1" s="1"/>
  <c r="M1099" i="1"/>
  <c r="K1099" i="1"/>
  <c r="J1099" i="1"/>
  <c r="I1099" i="1"/>
  <c r="J1152" i="1" s="1"/>
  <c r="H1099" i="1"/>
  <c r="E1099" i="1"/>
  <c r="D1099" i="1"/>
  <c r="Z1098" i="1"/>
  <c r="X1098" i="1"/>
  <c r="V1098" i="1"/>
  <c r="U1098" i="1"/>
  <c r="S1098" i="1"/>
  <c r="P1098" i="1"/>
  <c r="N1098" i="1"/>
  <c r="M1098" i="1"/>
  <c r="K1098" i="1"/>
  <c r="I1098" i="1"/>
  <c r="H1098" i="1"/>
  <c r="E1098" i="1"/>
  <c r="D1098" i="1"/>
  <c r="Z1097" i="1"/>
  <c r="X1097" i="1"/>
  <c r="V1097" i="1"/>
  <c r="U1097" i="1"/>
  <c r="P1097" i="1"/>
  <c r="N1097" i="1"/>
  <c r="M1097" i="1"/>
  <c r="K1097" i="1"/>
  <c r="I1097" i="1"/>
  <c r="H1097" i="1"/>
  <c r="E1097" i="1"/>
  <c r="G1097" i="1" s="1"/>
  <c r="D1097" i="1"/>
  <c r="Z1096" i="1"/>
  <c r="X1096" i="1"/>
  <c r="V1096" i="1"/>
  <c r="U1096" i="1"/>
  <c r="S1149" i="1"/>
  <c r="P1096" i="1"/>
  <c r="N1096" i="1"/>
  <c r="M1096" i="1"/>
  <c r="K1096" i="1"/>
  <c r="I1096" i="1"/>
  <c r="H1096" i="1"/>
  <c r="E1096" i="1"/>
  <c r="D1096" i="1"/>
  <c r="Z1095" i="1"/>
  <c r="X1095" i="1"/>
  <c r="V1095" i="1"/>
  <c r="U1095" i="1"/>
  <c r="P1095" i="1"/>
  <c r="N1095" i="1"/>
  <c r="M1095" i="1"/>
  <c r="K1095" i="1"/>
  <c r="I1095" i="1"/>
  <c r="H1095" i="1"/>
  <c r="E1095" i="1"/>
  <c r="D1095" i="1"/>
  <c r="Z1094" i="1"/>
  <c r="X1094" i="1"/>
  <c r="V1094" i="1"/>
  <c r="U1094" i="1"/>
  <c r="P1094" i="1"/>
  <c r="N1094" i="1"/>
  <c r="M1094" i="1"/>
  <c r="K1094" i="1"/>
  <c r="I1094" i="1"/>
  <c r="H1094" i="1"/>
  <c r="E1094" i="1"/>
  <c r="D1094" i="1"/>
  <c r="Z1093" i="1"/>
  <c r="X1093" i="1"/>
  <c r="V1093" i="1"/>
  <c r="U1093" i="1"/>
  <c r="S1093" i="1"/>
  <c r="P1093" i="1"/>
  <c r="N1093" i="1"/>
  <c r="M1093" i="1"/>
  <c r="K1093" i="1"/>
  <c r="I1093" i="1"/>
  <c r="H1093" i="1"/>
  <c r="E1093" i="1"/>
  <c r="D1093" i="1"/>
  <c r="Z1092" i="1"/>
  <c r="X1092" i="1"/>
  <c r="V1092" i="1"/>
  <c r="U1092" i="1"/>
  <c r="P1092" i="1"/>
  <c r="N1092" i="1"/>
  <c r="M1092" i="1"/>
  <c r="K1092" i="1"/>
  <c r="I1092" i="1"/>
  <c r="H1092" i="1"/>
  <c r="E1092" i="1"/>
  <c r="D1092" i="1"/>
  <c r="Z1091" i="1"/>
  <c r="X1091" i="1"/>
  <c r="V1091" i="1"/>
  <c r="U1091" i="1"/>
  <c r="S1091" i="1"/>
  <c r="P1091" i="1"/>
  <c r="N1091" i="1"/>
  <c r="M1091" i="1"/>
  <c r="K1091" i="1"/>
  <c r="I1091" i="1"/>
  <c r="H1091" i="1"/>
  <c r="E1091" i="1"/>
  <c r="D1091" i="1"/>
  <c r="Z1090" i="1"/>
  <c r="X1090" i="1"/>
  <c r="V1090" i="1"/>
  <c r="U1090" i="1"/>
  <c r="P1090" i="1"/>
  <c r="N1090" i="1"/>
  <c r="M1090" i="1"/>
  <c r="K1090" i="1"/>
  <c r="I1090" i="1"/>
  <c r="H1090" i="1"/>
  <c r="E1090" i="1"/>
  <c r="D1090" i="1"/>
  <c r="Z1089" i="1"/>
  <c r="X1089" i="1"/>
  <c r="V1089" i="1"/>
  <c r="U1089" i="1"/>
  <c r="S1089" i="1"/>
  <c r="P1089" i="1"/>
  <c r="N1089" i="1"/>
  <c r="M1089" i="1"/>
  <c r="K1089" i="1"/>
  <c r="I1089" i="1"/>
  <c r="H1089" i="1"/>
  <c r="E1089" i="1"/>
  <c r="D1089" i="1"/>
  <c r="Z1088" i="1"/>
  <c r="AA1088" i="1" s="1"/>
  <c r="X1088" i="1"/>
  <c r="V1088" i="1"/>
  <c r="U1088" i="1"/>
  <c r="P1088" i="1"/>
  <c r="N1088" i="1"/>
  <c r="M1088" i="1"/>
  <c r="K1088" i="1"/>
  <c r="I1088" i="1"/>
  <c r="H1088" i="1"/>
  <c r="E1088" i="1"/>
  <c r="D1088" i="1"/>
  <c r="Z1087" i="1"/>
  <c r="X1087" i="1"/>
  <c r="V1087" i="1"/>
  <c r="U1087" i="1"/>
  <c r="S1087" i="1"/>
  <c r="P1087" i="1"/>
  <c r="N1087" i="1"/>
  <c r="M1087" i="1"/>
  <c r="K1087" i="1"/>
  <c r="I1087" i="1"/>
  <c r="H1087" i="1"/>
  <c r="E1087" i="1"/>
  <c r="D1087" i="1"/>
  <c r="Z1086" i="1"/>
  <c r="X1086" i="1"/>
  <c r="V1086" i="1"/>
  <c r="U1086" i="1"/>
  <c r="S1086" i="1"/>
  <c r="S1139" i="1"/>
  <c r="P1086" i="1"/>
  <c r="N1086" i="1"/>
  <c r="M1086" i="1"/>
  <c r="K1086" i="1"/>
  <c r="I1086" i="1"/>
  <c r="H1086" i="1"/>
  <c r="E1086" i="1"/>
  <c r="D1086" i="1"/>
  <c r="Z1085" i="1"/>
  <c r="X1085" i="1"/>
  <c r="V1085" i="1"/>
  <c r="U1085" i="1"/>
  <c r="S1085" i="1"/>
  <c r="P1085" i="1"/>
  <c r="N1085" i="1"/>
  <c r="M1085" i="1"/>
  <c r="K1085" i="1"/>
  <c r="I1085" i="1"/>
  <c r="H1085" i="1"/>
  <c r="E1085" i="1"/>
  <c r="D1085" i="1"/>
  <c r="Z1084" i="1"/>
  <c r="X1084" i="1"/>
  <c r="V1084" i="1"/>
  <c r="U1084" i="1"/>
  <c r="S1084" i="1"/>
  <c r="P1084" i="1"/>
  <c r="N1084" i="1"/>
  <c r="M1084" i="1"/>
  <c r="K1084" i="1"/>
  <c r="I1084" i="1"/>
  <c r="H1084" i="1"/>
  <c r="E1084" i="1"/>
  <c r="D1084" i="1"/>
  <c r="Z1083" i="1"/>
  <c r="X1083" i="1"/>
  <c r="V1083" i="1"/>
  <c r="U1083" i="1"/>
  <c r="S1083" i="1"/>
  <c r="P1083" i="1"/>
  <c r="N1083" i="1"/>
  <c r="M1083" i="1"/>
  <c r="K1083" i="1"/>
  <c r="L1083" i="1" s="1"/>
  <c r="I1083" i="1"/>
  <c r="H1083" i="1"/>
  <c r="E1083" i="1"/>
  <c r="G1136" i="1" s="1"/>
  <c r="D1083" i="1"/>
  <c r="Z1082" i="1"/>
  <c r="X1082" i="1"/>
  <c r="V1082" i="1"/>
  <c r="U1082" i="1"/>
  <c r="P1082" i="1"/>
  <c r="N1082" i="1"/>
  <c r="M1082" i="1"/>
  <c r="K1082" i="1"/>
  <c r="I1082" i="1"/>
  <c r="H1082" i="1"/>
  <c r="E1082" i="1"/>
  <c r="D1082" i="1"/>
  <c r="Z1081" i="1"/>
  <c r="X1081" i="1"/>
  <c r="V1081" i="1"/>
  <c r="U1081" i="1"/>
  <c r="P1081" i="1"/>
  <c r="N1081" i="1"/>
  <c r="M1081" i="1"/>
  <c r="K1081" i="1"/>
  <c r="I1081" i="1"/>
  <c r="H1081" i="1"/>
  <c r="E1081" i="1"/>
  <c r="D1081" i="1"/>
  <c r="Z1080" i="1"/>
  <c r="X1080" i="1"/>
  <c r="V1080" i="1"/>
  <c r="U1080" i="1"/>
  <c r="P1080" i="1"/>
  <c r="N1080" i="1"/>
  <c r="M1080" i="1"/>
  <c r="K1080" i="1"/>
  <c r="I1080" i="1"/>
  <c r="H1080" i="1"/>
  <c r="E1080" i="1"/>
  <c r="D1080" i="1"/>
  <c r="Z1079" i="1"/>
  <c r="X1079" i="1"/>
  <c r="V1079" i="1"/>
  <c r="U1079" i="1"/>
  <c r="S1079" i="1"/>
  <c r="P1079" i="1"/>
  <c r="N1079" i="1"/>
  <c r="M1079" i="1"/>
  <c r="K1079" i="1"/>
  <c r="I1079" i="1"/>
  <c r="H1079" i="1"/>
  <c r="E1079" i="1"/>
  <c r="G1132" i="1" s="1"/>
  <c r="D1079" i="1"/>
  <c r="Z1078" i="1"/>
  <c r="X1078" i="1"/>
  <c r="V1078" i="1"/>
  <c r="U1078" i="1"/>
  <c r="P1078" i="1"/>
  <c r="N1078" i="1"/>
  <c r="M1078" i="1"/>
  <c r="K1078" i="1"/>
  <c r="I1078" i="1"/>
  <c r="H1078" i="1"/>
  <c r="E1078" i="1"/>
  <c r="D1078" i="1"/>
  <c r="Z1077" i="1"/>
  <c r="X1077" i="1"/>
  <c r="V1077" i="1"/>
  <c r="U1077" i="1"/>
  <c r="S1077" i="1"/>
  <c r="P1077" i="1"/>
  <c r="Q1077" i="1" s="1"/>
  <c r="N1077" i="1"/>
  <c r="M1077" i="1"/>
  <c r="K1077" i="1"/>
  <c r="I1077" i="1"/>
  <c r="H1077" i="1"/>
  <c r="E1077" i="1"/>
  <c r="D1077" i="1"/>
  <c r="Z1076" i="1"/>
  <c r="X1076" i="1"/>
  <c r="V1076" i="1"/>
  <c r="U1076" i="1"/>
  <c r="S1076" i="1"/>
  <c r="P1076" i="1"/>
  <c r="N1076" i="1"/>
  <c r="O1129" i="1" s="1"/>
  <c r="M1076" i="1"/>
  <c r="K1076" i="1"/>
  <c r="I1076" i="1"/>
  <c r="H1076" i="1"/>
  <c r="E1076" i="1"/>
  <c r="D1076" i="1"/>
  <c r="Z1075" i="1"/>
  <c r="X1075" i="1"/>
  <c r="V1075" i="1"/>
  <c r="U1075" i="1"/>
  <c r="S1075" i="1"/>
  <c r="P1075" i="1"/>
  <c r="N1075" i="1"/>
  <c r="M1075" i="1"/>
  <c r="K1075" i="1"/>
  <c r="I1075" i="1"/>
  <c r="H1075" i="1"/>
  <c r="E1075" i="1"/>
  <c r="D1075" i="1"/>
  <c r="Z1074" i="1"/>
  <c r="X1074" i="1"/>
  <c r="V1074" i="1"/>
  <c r="U1074" i="1"/>
  <c r="P1074" i="1"/>
  <c r="N1074" i="1"/>
  <c r="M1074" i="1"/>
  <c r="K1074" i="1"/>
  <c r="I1074" i="1"/>
  <c r="H1074" i="1"/>
  <c r="E1074" i="1"/>
  <c r="D1074" i="1"/>
  <c r="Z1073" i="1"/>
  <c r="X1073" i="1"/>
  <c r="V1073" i="1"/>
  <c r="U1073" i="1"/>
  <c r="P1073" i="1"/>
  <c r="N1073" i="1"/>
  <c r="M1073" i="1"/>
  <c r="K1073" i="1"/>
  <c r="I1073" i="1"/>
  <c r="H1073" i="1"/>
  <c r="E1073" i="1"/>
  <c r="G1073" i="1" s="1"/>
  <c r="D1073" i="1"/>
  <c r="Z1072" i="1"/>
  <c r="AA1072" i="1" s="1"/>
  <c r="X1072" i="1"/>
  <c r="V1072" i="1"/>
  <c r="U1072" i="1"/>
  <c r="S1072" i="1"/>
  <c r="P1072" i="1"/>
  <c r="N1072" i="1"/>
  <c r="M1072" i="1"/>
  <c r="K1072" i="1"/>
  <c r="I1072" i="1"/>
  <c r="H1072" i="1"/>
  <c r="E1072" i="1"/>
  <c r="D1072" i="1"/>
  <c r="Z1071" i="1"/>
  <c r="X1071" i="1"/>
  <c r="V1071" i="1"/>
  <c r="U1071" i="1"/>
  <c r="S1071" i="1"/>
  <c r="P1071" i="1"/>
  <c r="N1071" i="1"/>
  <c r="M1071" i="1"/>
  <c r="K1071" i="1"/>
  <c r="I1071" i="1"/>
  <c r="H1071" i="1"/>
  <c r="E1071" i="1"/>
  <c r="D1071" i="1"/>
  <c r="Z1070" i="1"/>
  <c r="X1070" i="1"/>
  <c r="V1070" i="1"/>
  <c r="U1070" i="1"/>
  <c r="S1070" i="1"/>
  <c r="P1070" i="1"/>
  <c r="Q1070" i="1" s="1"/>
  <c r="N1070" i="1"/>
  <c r="M1070" i="1"/>
  <c r="K1070" i="1"/>
  <c r="L1070" i="1" s="1"/>
  <c r="I1070" i="1"/>
  <c r="H1070" i="1"/>
  <c r="E1070" i="1"/>
  <c r="G1123" i="1" s="1"/>
  <c r="D1070" i="1"/>
  <c r="Z1069" i="1"/>
  <c r="X1069" i="1"/>
  <c r="V1069" i="1"/>
  <c r="U1069" i="1"/>
  <c r="S1069" i="1"/>
  <c r="P1069" i="1"/>
  <c r="N1069" i="1"/>
  <c r="M1069" i="1"/>
  <c r="K1069" i="1"/>
  <c r="I1069" i="1"/>
  <c r="H1069" i="1"/>
  <c r="E1069" i="1"/>
  <c r="G1122" i="1" s="1"/>
  <c r="D1069" i="1"/>
  <c r="Z1068" i="1"/>
  <c r="X1068" i="1"/>
  <c r="V1068" i="1"/>
  <c r="U1068" i="1"/>
  <c r="S1068" i="1"/>
  <c r="P1068" i="1"/>
  <c r="N1068" i="1"/>
  <c r="M1068" i="1"/>
  <c r="K1068" i="1"/>
  <c r="I1068" i="1"/>
  <c r="H1068" i="1"/>
  <c r="E1068" i="1"/>
  <c r="D1068" i="1"/>
  <c r="Z1067" i="1"/>
  <c r="X1067" i="1"/>
  <c r="V1067" i="1"/>
  <c r="U1067" i="1"/>
  <c r="S1067" i="1"/>
  <c r="P1067" i="1"/>
  <c r="Q1067" i="1" s="1"/>
  <c r="N1067" i="1"/>
  <c r="M1067" i="1"/>
  <c r="K1067" i="1"/>
  <c r="I1067" i="1"/>
  <c r="H1067" i="1"/>
  <c r="E1067" i="1"/>
  <c r="D1067" i="1"/>
  <c r="Z1066" i="1"/>
  <c r="X1066" i="1"/>
  <c r="V1066" i="1"/>
  <c r="U1066" i="1"/>
  <c r="P1066" i="1"/>
  <c r="N1066" i="1"/>
  <c r="M1066" i="1"/>
  <c r="K1066" i="1"/>
  <c r="I1066" i="1"/>
  <c r="H1066" i="1"/>
  <c r="G1066" i="1"/>
  <c r="E1066" i="1"/>
  <c r="D1066" i="1"/>
  <c r="Z1065" i="1"/>
  <c r="X1065" i="1"/>
  <c r="V1065" i="1"/>
  <c r="U1065" i="1"/>
  <c r="P1065" i="1"/>
  <c r="N1065" i="1"/>
  <c r="M1065" i="1"/>
  <c r="K1065" i="1"/>
  <c r="I1065" i="1"/>
  <c r="J1118" i="1" s="1"/>
  <c r="H1065" i="1"/>
  <c r="E1065" i="1"/>
  <c r="G1065" i="1" s="1"/>
  <c r="D1065" i="1"/>
  <c r="Z1064" i="1"/>
  <c r="X1064" i="1"/>
  <c r="V1064" i="1"/>
  <c r="U1064" i="1"/>
  <c r="P1064" i="1"/>
  <c r="N1064" i="1"/>
  <c r="M1064" i="1"/>
  <c r="K1064" i="1"/>
  <c r="I1064" i="1"/>
  <c r="H1064" i="1"/>
  <c r="E1064" i="1"/>
  <c r="D1064" i="1"/>
  <c r="Z1063" i="1"/>
  <c r="X1063" i="1"/>
  <c r="V1063" i="1"/>
  <c r="U1063" i="1"/>
  <c r="S1063" i="1"/>
  <c r="P1063" i="1"/>
  <c r="N1063" i="1"/>
  <c r="M1063" i="1"/>
  <c r="K1063" i="1"/>
  <c r="I1063" i="1"/>
  <c r="H1063" i="1"/>
  <c r="E1063" i="1"/>
  <c r="D1063" i="1"/>
  <c r="Z1062" i="1"/>
  <c r="AA1062" i="1" s="1"/>
  <c r="X1062" i="1"/>
  <c r="Y1115" i="1" s="1"/>
  <c r="V1062" i="1"/>
  <c r="U1062" i="1"/>
  <c r="S1062" i="1"/>
  <c r="P1062" i="1"/>
  <c r="N1062" i="1"/>
  <c r="M1062" i="1"/>
  <c r="K1062" i="1"/>
  <c r="I1062" i="1"/>
  <c r="H1062" i="1"/>
  <c r="E1062" i="1"/>
  <c r="D1062" i="1"/>
  <c r="Z1061" i="1"/>
  <c r="X1061" i="1"/>
  <c r="V1061" i="1"/>
  <c r="U1061" i="1"/>
  <c r="S1061" i="1"/>
  <c r="P1061" i="1"/>
  <c r="N1061" i="1"/>
  <c r="O1114" i="1" s="1"/>
  <c r="M1061" i="1"/>
  <c r="K1061" i="1"/>
  <c r="I1061" i="1"/>
  <c r="H1061" i="1"/>
  <c r="E1061" i="1"/>
  <c r="D1061" i="1"/>
  <c r="Z1060" i="1"/>
  <c r="AA1060" i="1" s="1"/>
  <c r="X1060" i="1"/>
  <c r="Y1113" i="1" s="1"/>
  <c r="V1060" i="1"/>
  <c r="U1060" i="1"/>
  <c r="P1060" i="1"/>
  <c r="N1060" i="1"/>
  <c r="O1060" i="1" s="1"/>
  <c r="M1060" i="1"/>
  <c r="K1060" i="1"/>
  <c r="I1060" i="1"/>
  <c r="H1060" i="1"/>
  <c r="E1060" i="1"/>
  <c r="D1060" i="1"/>
  <c r="Z1059" i="1"/>
  <c r="X1059" i="1"/>
  <c r="V1059" i="1"/>
  <c r="U1059" i="1"/>
  <c r="P1059" i="1"/>
  <c r="N1059" i="1"/>
  <c r="M1059" i="1"/>
  <c r="K1059" i="1"/>
  <c r="I1059" i="1"/>
  <c r="H1059" i="1"/>
  <c r="E1059" i="1"/>
  <c r="D1059" i="1"/>
  <c r="Z1058" i="1"/>
  <c r="X1058" i="1"/>
  <c r="AA1058" i="1" s="1"/>
  <c r="W1058" i="1"/>
  <c r="V1058" i="1"/>
  <c r="U1058" i="1"/>
  <c r="P1058" i="1"/>
  <c r="Q1058" i="1" s="1"/>
  <c r="N1058" i="1"/>
  <c r="O1058" i="1" s="1"/>
  <c r="M1058" i="1"/>
  <c r="K1058" i="1"/>
  <c r="L1058" i="1" s="1"/>
  <c r="I1058" i="1"/>
  <c r="J1111" i="1" s="1"/>
  <c r="H1058" i="1"/>
  <c r="E1058" i="1"/>
  <c r="D1058" i="1"/>
  <c r="Z1057" i="1"/>
  <c r="X1057" i="1"/>
  <c r="W1057" i="1"/>
  <c r="V1057" i="1"/>
  <c r="U1057" i="1"/>
  <c r="S1057" i="1"/>
  <c r="P1057" i="1"/>
  <c r="N1057" i="1"/>
  <c r="M1057" i="1"/>
  <c r="K1057" i="1"/>
  <c r="I1057" i="1"/>
  <c r="H1057" i="1"/>
  <c r="E1057" i="1"/>
  <c r="G1110" i="1" s="1"/>
  <c r="D1057" i="1"/>
  <c r="Z1056" i="1"/>
  <c r="X1056" i="1"/>
  <c r="W1056" i="1"/>
  <c r="V1056" i="1"/>
  <c r="U1056" i="1"/>
  <c r="P1056" i="1"/>
  <c r="Q1056" i="1" s="1"/>
  <c r="N1056" i="1"/>
  <c r="M1056" i="1"/>
  <c r="K1056" i="1"/>
  <c r="I1056" i="1"/>
  <c r="H1056" i="1"/>
  <c r="E1056" i="1"/>
  <c r="D1056" i="1"/>
  <c r="Z1055" i="1"/>
  <c r="X1055" i="1"/>
  <c r="W1055" i="1"/>
  <c r="V1055" i="1"/>
  <c r="U1055" i="1"/>
  <c r="S1055" i="1"/>
  <c r="P1055" i="1"/>
  <c r="N1055" i="1"/>
  <c r="M1055" i="1"/>
  <c r="K1055" i="1"/>
  <c r="L1055" i="1" s="1"/>
  <c r="I1055" i="1"/>
  <c r="H1055" i="1"/>
  <c r="E1055" i="1"/>
  <c r="G1055" i="1" s="1"/>
  <c r="D1055" i="1"/>
  <c r="Z1054" i="1"/>
  <c r="AA1054" i="1" s="1"/>
  <c r="X1054" i="1"/>
  <c r="W1054" i="1"/>
  <c r="V1054" i="1"/>
  <c r="U1054" i="1"/>
  <c r="P1054" i="1"/>
  <c r="N1054" i="1"/>
  <c r="M1054" i="1"/>
  <c r="K1054" i="1"/>
  <c r="I1054" i="1"/>
  <c r="J1107" i="1" s="1"/>
  <c r="H1054" i="1"/>
  <c r="E1054" i="1"/>
  <c r="D1054" i="1"/>
  <c r="Z1053" i="1"/>
  <c r="X1053" i="1"/>
  <c r="W1053" i="1"/>
  <c r="V1053" i="1"/>
  <c r="U1053" i="1"/>
  <c r="P1053" i="1"/>
  <c r="N1053" i="1"/>
  <c r="M1053" i="1"/>
  <c r="K1053" i="1"/>
  <c r="I1053" i="1"/>
  <c r="J1106" i="1" s="1"/>
  <c r="H1053" i="1"/>
  <c r="E1053" i="1"/>
  <c r="D1053" i="1"/>
  <c r="Z1052" i="1"/>
  <c r="X1052" i="1"/>
  <c r="Y1105" i="1" s="1"/>
  <c r="W1052" i="1"/>
  <c r="V1052" i="1"/>
  <c r="U1052" i="1"/>
  <c r="S1052" i="1"/>
  <c r="S1105" i="1"/>
  <c r="P1052" i="1"/>
  <c r="N1052" i="1"/>
  <c r="M1052" i="1"/>
  <c r="K1052" i="1"/>
  <c r="I1052" i="1"/>
  <c r="H1052" i="1"/>
  <c r="E1052" i="1"/>
  <c r="D1052" i="1"/>
  <c r="Z1051" i="1"/>
  <c r="AA1051" i="1" s="1"/>
  <c r="X1051" i="1"/>
  <c r="W1051" i="1"/>
  <c r="V1051" i="1"/>
  <c r="U1051" i="1"/>
  <c r="P1051" i="1"/>
  <c r="Q1051" i="1" s="1"/>
  <c r="N1051" i="1"/>
  <c r="M1051" i="1"/>
  <c r="K1051" i="1"/>
  <c r="I1051" i="1"/>
  <c r="H1051" i="1"/>
  <c r="E1051" i="1"/>
  <c r="D1051" i="1"/>
  <c r="Z1050" i="1"/>
  <c r="AA1050" i="1" s="1"/>
  <c r="X1050" i="1"/>
  <c r="Y1103" i="1" s="1"/>
  <c r="W1050" i="1"/>
  <c r="V1050" i="1"/>
  <c r="U1050" i="1"/>
  <c r="P1050" i="1"/>
  <c r="N1050" i="1"/>
  <c r="M1050" i="1"/>
  <c r="K1050" i="1"/>
  <c r="L1050" i="1" s="1"/>
  <c r="I1050" i="1"/>
  <c r="H1050" i="1"/>
  <c r="E1050" i="1"/>
  <c r="D1050" i="1"/>
  <c r="Z1049" i="1"/>
  <c r="X1049" i="1"/>
  <c r="W1049" i="1"/>
  <c r="V1049" i="1"/>
  <c r="U1049" i="1"/>
  <c r="P1049" i="1"/>
  <c r="N1049" i="1"/>
  <c r="M1049" i="1"/>
  <c r="K1049" i="1"/>
  <c r="I1049" i="1"/>
  <c r="H1049" i="1"/>
  <c r="E1049" i="1"/>
  <c r="D1049" i="1"/>
  <c r="Z1048" i="1"/>
  <c r="X1048" i="1"/>
  <c r="Y1048" i="1" s="1"/>
  <c r="W1048" i="1"/>
  <c r="V1048" i="1"/>
  <c r="U1048" i="1"/>
  <c r="P1048" i="1"/>
  <c r="N1048" i="1"/>
  <c r="M1048" i="1"/>
  <c r="K1048" i="1"/>
  <c r="I1048" i="1"/>
  <c r="H1048" i="1"/>
  <c r="E1048" i="1"/>
  <c r="D1048" i="1"/>
  <c r="Z1047" i="1"/>
  <c r="X1047" i="1"/>
  <c r="W1047" i="1"/>
  <c r="V1047" i="1"/>
  <c r="U1047" i="1"/>
  <c r="S1100" i="1"/>
  <c r="P1047" i="1"/>
  <c r="N1047" i="1"/>
  <c r="M1047" i="1"/>
  <c r="K1047" i="1"/>
  <c r="I1047" i="1"/>
  <c r="H1047" i="1"/>
  <c r="E1047" i="1"/>
  <c r="D1047" i="1"/>
  <c r="Z1046" i="1"/>
  <c r="X1046" i="1"/>
  <c r="W1046" i="1"/>
  <c r="V1046" i="1"/>
  <c r="U1046" i="1"/>
  <c r="S1046" i="1"/>
  <c r="P1046" i="1"/>
  <c r="N1046" i="1"/>
  <c r="M1046" i="1"/>
  <c r="K1046" i="1"/>
  <c r="I1046" i="1"/>
  <c r="H1046" i="1"/>
  <c r="E1046" i="1"/>
  <c r="D1046" i="1"/>
  <c r="Z1045" i="1"/>
  <c r="X1045" i="1"/>
  <c r="W1045" i="1"/>
  <c r="V1045" i="1"/>
  <c r="U1045" i="1"/>
  <c r="S1045" i="1"/>
  <c r="P1045" i="1"/>
  <c r="N1045" i="1"/>
  <c r="M1045" i="1"/>
  <c r="K1045" i="1"/>
  <c r="I1045" i="1"/>
  <c r="H1045" i="1"/>
  <c r="E1045" i="1"/>
  <c r="G1098" i="1" s="1"/>
  <c r="D1045" i="1"/>
  <c r="Z1044" i="1"/>
  <c r="X1044" i="1"/>
  <c r="W1044" i="1"/>
  <c r="V1044" i="1"/>
  <c r="U1044" i="1"/>
  <c r="S1044" i="1"/>
  <c r="P1044" i="1"/>
  <c r="N1044" i="1"/>
  <c r="Q1044" i="1" s="1"/>
  <c r="M1044" i="1"/>
  <c r="K1044" i="1"/>
  <c r="I1044" i="1"/>
  <c r="H1044" i="1"/>
  <c r="E1044" i="1"/>
  <c r="D1044" i="1"/>
  <c r="Z1043" i="1"/>
  <c r="X1043" i="1"/>
  <c r="W1043" i="1"/>
  <c r="V1043" i="1"/>
  <c r="U1043" i="1"/>
  <c r="P1043" i="1"/>
  <c r="Q1043" i="1" s="1"/>
  <c r="N1043" i="1"/>
  <c r="M1043" i="1"/>
  <c r="K1043" i="1"/>
  <c r="L1043" i="1" s="1"/>
  <c r="I1043" i="1"/>
  <c r="H1043" i="1"/>
  <c r="E1043" i="1"/>
  <c r="D1043" i="1"/>
  <c r="Z1042" i="1"/>
  <c r="X1042" i="1"/>
  <c r="W1042" i="1"/>
  <c r="V1042" i="1"/>
  <c r="U1042" i="1"/>
  <c r="Q1042" i="1"/>
  <c r="P1042" i="1"/>
  <c r="N1042" i="1"/>
  <c r="M1042" i="1"/>
  <c r="K1042" i="1"/>
  <c r="I1042" i="1"/>
  <c r="H1042" i="1"/>
  <c r="E1042" i="1"/>
  <c r="D1042" i="1"/>
  <c r="Z1041" i="1"/>
  <c r="X1041" i="1"/>
  <c r="W1041" i="1"/>
  <c r="V1041" i="1"/>
  <c r="U1041" i="1"/>
  <c r="Q1041" i="1"/>
  <c r="P1041" i="1"/>
  <c r="N1041" i="1"/>
  <c r="M1041" i="1"/>
  <c r="K1041" i="1"/>
  <c r="I1041" i="1"/>
  <c r="H1041" i="1"/>
  <c r="E1041" i="1"/>
  <c r="D1041" i="1"/>
  <c r="Z1040" i="1"/>
  <c r="X1040" i="1"/>
  <c r="W1040" i="1"/>
  <c r="V1040" i="1"/>
  <c r="U1040" i="1"/>
  <c r="P1040" i="1"/>
  <c r="N1040" i="1"/>
  <c r="M1040" i="1"/>
  <c r="K1040" i="1"/>
  <c r="I1040" i="1"/>
  <c r="J1040" i="1" s="1"/>
  <c r="H1040" i="1"/>
  <c r="E1040" i="1"/>
  <c r="D1040" i="1"/>
  <c r="Z1039" i="1"/>
  <c r="X1039" i="1"/>
  <c r="W1039" i="1"/>
  <c r="V1039" i="1"/>
  <c r="U1039" i="1"/>
  <c r="P1039" i="1"/>
  <c r="N1039" i="1"/>
  <c r="M1039" i="1"/>
  <c r="K1039" i="1"/>
  <c r="L1039" i="1" s="1"/>
  <c r="I1039" i="1"/>
  <c r="H1039" i="1"/>
  <c r="E1039" i="1"/>
  <c r="D1039" i="1"/>
  <c r="Z1038" i="1"/>
  <c r="X1038" i="1"/>
  <c r="W1038" i="1"/>
  <c r="V1038" i="1"/>
  <c r="U1038" i="1"/>
  <c r="S1038" i="1"/>
  <c r="P1038" i="1"/>
  <c r="N1038" i="1"/>
  <c r="M1038" i="1"/>
  <c r="K1038" i="1"/>
  <c r="I1038" i="1"/>
  <c r="H1038" i="1"/>
  <c r="E1038" i="1"/>
  <c r="D1038" i="1"/>
  <c r="Z1037" i="1"/>
  <c r="X1037" i="1"/>
  <c r="W1037" i="1"/>
  <c r="V1037" i="1"/>
  <c r="U1037" i="1"/>
  <c r="P1037" i="1"/>
  <c r="Q1037" i="1" s="1"/>
  <c r="N1037" i="1"/>
  <c r="M1037" i="1"/>
  <c r="K1037" i="1"/>
  <c r="I1037" i="1"/>
  <c r="H1037" i="1"/>
  <c r="E1037" i="1"/>
  <c r="D1037" i="1"/>
  <c r="Z1036" i="1"/>
  <c r="AA1036" i="1" s="1"/>
  <c r="X1036" i="1"/>
  <c r="W1036" i="1"/>
  <c r="V1036" i="1"/>
  <c r="U1036" i="1"/>
  <c r="S1036" i="1"/>
  <c r="P1036" i="1"/>
  <c r="N1036" i="1"/>
  <c r="M1036" i="1"/>
  <c r="K1036" i="1"/>
  <c r="L1036" i="1" s="1"/>
  <c r="I1036" i="1"/>
  <c r="J1089" i="1" s="1"/>
  <c r="H1036" i="1"/>
  <c r="E1036" i="1"/>
  <c r="D1036" i="1"/>
  <c r="Z1035" i="1"/>
  <c r="AA1035" i="1" s="1"/>
  <c r="X1035" i="1"/>
  <c r="Y1088" i="1" s="1"/>
  <c r="W1035" i="1"/>
  <c r="V1035" i="1"/>
  <c r="U1035" i="1"/>
  <c r="S1035" i="1"/>
  <c r="P1035" i="1"/>
  <c r="N1035" i="1"/>
  <c r="M1035" i="1"/>
  <c r="K1035" i="1"/>
  <c r="I1035" i="1"/>
  <c r="H1035" i="1"/>
  <c r="E1035" i="1"/>
  <c r="D1035" i="1"/>
  <c r="Z1034" i="1"/>
  <c r="X1034" i="1"/>
  <c r="W1034" i="1"/>
  <c r="V1034" i="1"/>
  <c r="U1034" i="1"/>
  <c r="P1034" i="1"/>
  <c r="Q1034" i="1" s="1"/>
  <c r="N1034" i="1"/>
  <c r="M1034" i="1"/>
  <c r="K1034" i="1"/>
  <c r="I1034" i="1"/>
  <c r="H1034" i="1"/>
  <c r="E1034" i="1"/>
  <c r="D1034" i="1"/>
  <c r="Z1033" i="1"/>
  <c r="X1033" i="1"/>
  <c r="W1033" i="1"/>
  <c r="V1033" i="1"/>
  <c r="U1033" i="1"/>
  <c r="S1033" i="1"/>
  <c r="P1033" i="1"/>
  <c r="B1033" i="1" s="1"/>
  <c r="N1033" i="1"/>
  <c r="M1033" i="1"/>
  <c r="K1033" i="1"/>
  <c r="I1033" i="1"/>
  <c r="H1033" i="1"/>
  <c r="E1033" i="1"/>
  <c r="G1033" i="1" s="1"/>
  <c r="D1033" i="1"/>
  <c r="Z1032" i="1"/>
  <c r="X1032" i="1"/>
  <c r="W1032" i="1"/>
  <c r="V1032" i="1"/>
  <c r="U1032" i="1"/>
  <c r="S1032" i="1"/>
  <c r="P1032" i="1"/>
  <c r="N1032" i="1"/>
  <c r="M1032" i="1"/>
  <c r="K1032" i="1"/>
  <c r="I1032" i="1"/>
  <c r="H1032" i="1"/>
  <c r="E1032" i="1"/>
  <c r="D1032" i="1"/>
  <c r="Z1031" i="1"/>
  <c r="X1031" i="1"/>
  <c r="W1031" i="1"/>
  <c r="V1031" i="1"/>
  <c r="U1031" i="1"/>
  <c r="S1031" i="1"/>
  <c r="P1031" i="1"/>
  <c r="N1031" i="1"/>
  <c r="M1031" i="1"/>
  <c r="K1031" i="1"/>
  <c r="I1031" i="1"/>
  <c r="H1031" i="1"/>
  <c r="E1031" i="1"/>
  <c r="D1031" i="1"/>
  <c r="Z1030" i="1"/>
  <c r="AA1030" i="1" s="1"/>
  <c r="X1030" i="1"/>
  <c r="W1030" i="1"/>
  <c r="V1030" i="1"/>
  <c r="U1030" i="1"/>
  <c r="P1030" i="1"/>
  <c r="B1030" i="1" s="1"/>
  <c r="N1030" i="1"/>
  <c r="M1030" i="1"/>
  <c r="K1030" i="1"/>
  <c r="I1030" i="1"/>
  <c r="H1030" i="1"/>
  <c r="E1030" i="1"/>
  <c r="G1083" i="1" s="1"/>
  <c r="D1030" i="1"/>
  <c r="Z1029" i="1"/>
  <c r="AA1029" i="1" s="1"/>
  <c r="X1029" i="1"/>
  <c r="W1029" i="1"/>
  <c r="V1029" i="1"/>
  <c r="U1029" i="1"/>
  <c r="S1029" i="1"/>
  <c r="S1082" i="1"/>
  <c r="P1029" i="1"/>
  <c r="N1029" i="1"/>
  <c r="M1029" i="1"/>
  <c r="K1029" i="1"/>
  <c r="I1029" i="1"/>
  <c r="H1029" i="1"/>
  <c r="E1029" i="1"/>
  <c r="D1029" i="1"/>
  <c r="Z1028" i="1"/>
  <c r="X1028" i="1"/>
  <c r="W1028" i="1"/>
  <c r="V1028" i="1"/>
  <c r="U1028" i="1"/>
  <c r="S1028" i="1"/>
  <c r="P1028" i="1"/>
  <c r="N1028" i="1"/>
  <c r="M1028" i="1"/>
  <c r="K1028" i="1"/>
  <c r="I1028" i="1"/>
  <c r="H1028" i="1"/>
  <c r="E1028" i="1"/>
  <c r="G1028" i="1" s="1"/>
  <c r="D1028" i="1"/>
  <c r="Z1027" i="1"/>
  <c r="X1027" i="1"/>
  <c r="W1027" i="1"/>
  <c r="V1027" i="1"/>
  <c r="U1027" i="1"/>
  <c r="P1027" i="1"/>
  <c r="N1027" i="1"/>
  <c r="M1027" i="1"/>
  <c r="K1027" i="1"/>
  <c r="I1027" i="1"/>
  <c r="H1027" i="1"/>
  <c r="E1027" i="1"/>
  <c r="D1027" i="1"/>
  <c r="Z1026" i="1"/>
  <c r="X1026" i="1"/>
  <c r="W1026" i="1"/>
  <c r="V1026" i="1"/>
  <c r="U1026" i="1"/>
  <c r="S1026" i="1"/>
  <c r="P1026" i="1"/>
  <c r="N1026" i="1"/>
  <c r="M1026" i="1"/>
  <c r="K1026" i="1"/>
  <c r="I1026" i="1"/>
  <c r="H1026" i="1"/>
  <c r="E1026" i="1"/>
  <c r="D1026" i="1"/>
  <c r="Z1025" i="1"/>
  <c r="X1025" i="1"/>
  <c r="W1025" i="1"/>
  <c r="V1025" i="1"/>
  <c r="U1025" i="1"/>
  <c r="P1025" i="1"/>
  <c r="N1025" i="1"/>
  <c r="O1078" i="1" s="1"/>
  <c r="M1025" i="1"/>
  <c r="K1025" i="1"/>
  <c r="B1025" i="1" s="1"/>
  <c r="I1025" i="1"/>
  <c r="H1025" i="1"/>
  <c r="E1025" i="1"/>
  <c r="D1025" i="1"/>
  <c r="Z1024" i="1"/>
  <c r="X1024" i="1"/>
  <c r="W1024" i="1"/>
  <c r="V1024" i="1"/>
  <c r="U1024" i="1"/>
  <c r="P1024" i="1"/>
  <c r="N1024" i="1"/>
  <c r="M1024" i="1"/>
  <c r="K1024" i="1"/>
  <c r="I1024" i="1"/>
  <c r="H1024" i="1"/>
  <c r="E1024" i="1"/>
  <c r="D1024" i="1"/>
  <c r="Z1023" i="1"/>
  <c r="X1023" i="1"/>
  <c r="W1023" i="1"/>
  <c r="V1023" i="1"/>
  <c r="U1023" i="1"/>
  <c r="S1023" i="1"/>
  <c r="P1023" i="1"/>
  <c r="N1023" i="1"/>
  <c r="M1023" i="1"/>
  <c r="K1023" i="1"/>
  <c r="I1023" i="1"/>
  <c r="H1023" i="1"/>
  <c r="E1023" i="1"/>
  <c r="D1023" i="1"/>
  <c r="Z1022" i="1"/>
  <c r="X1022" i="1"/>
  <c r="W1022" i="1"/>
  <c r="V1022" i="1"/>
  <c r="U1022" i="1"/>
  <c r="P1022" i="1"/>
  <c r="N1022" i="1"/>
  <c r="M1022" i="1"/>
  <c r="K1022" i="1"/>
  <c r="I1022" i="1"/>
  <c r="H1022" i="1"/>
  <c r="E1022" i="1"/>
  <c r="D1022" i="1"/>
  <c r="Z1021" i="1"/>
  <c r="AA1021" i="1" s="1"/>
  <c r="X1021" i="1"/>
  <c r="V1021" i="1"/>
  <c r="U1021" i="1"/>
  <c r="S1021" i="1"/>
  <c r="P1021" i="1"/>
  <c r="N1021" i="1"/>
  <c r="M1021" i="1"/>
  <c r="K1021" i="1"/>
  <c r="I1021" i="1"/>
  <c r="H1021" i="1"/>
  <c r="E1021" i="1"/>
  <c r="D1021" i="1"/>
  <c r="Z1020" i="1"/>
  <c r="X1020" i="1"/>
  <c r="V1020" i="1"/>
  <c r="U1020" i="1"/>
  <c r="P1020" i="1"/>
  <c r="N1020" i="1"/>
  <c r="M1020" i="1"/>
  <c r="K1020" i="1"/>
  <c r="I1020" i="1"/>
  <c r="H1020" i="1"/>
  <c r="E1020" i="1"/>
  <c r="D1020" i="1"/>
  <c r="Z1019" i="1"/>
  <c r="X1019" i="1"/>
  <c r="V1019" i="1"/>
  <c r="U1019" i="1"/>
  <c r="P1019" i="1"/>
  <c r="N1019" i="1"/>
  <c r="M1019" i="1"/>
  <c r="K1019" i="1"/>
  <c r="I1019" i="1"/>
  <c r="H1019" i="1"/>
  <c r="E1019" i="1"/>
  <c r="D1019" i="1"/>
  <c r="Z1018" i="1"/>
  <c r="X1018" i="1"/>
  <c r="V1018" i="1"/>
  <c r="U1018" i="1"/>
  <c r="S1018" i="1"/>
  <c r="P1018" i="1"/>
  <c r="N1018" i="1"/>
  <c r="M1018" i="1"/>
  <c r="K1018" i="1"/>
  <c r="I1018" i="1"/>
  <c r="H1018" i="1"/>
  <c r="E1018" i="1"/>
  <c r="D1018" i="1"/>
  <c r="Z1017" i="1"/>
  <c r="AA1017" i="1" s="1"/>
  <c r="X1017" i="1"/>
  <c r="V1017" i="1"/>
  <c r="U1017" i="1"/>
  <c r="S1017" i="1"/>
  <c r="P1017" i="1"/>
  <c r="Q1017" i="1" s="1"/>
  <c r="N1017" i="1"/>
  <c r="M1017" i="1"/>
  <c r="K1017" i="1"/>
  <c r="I1017" i="1"/>
  <c r="J1017" i="1" s="1"/>
  <c r="H1017" i="1"/>
  <c r="E1017" i="1"/>
  <c r="D1017" i="1"/>
  <c r="Z1016" i="1"/>
  <c r="X1016" i="1"/>
  <c r="V1016" i="1"/>
  <c r="U1016" i="1"/>
  <c r="P1016" i="1"/>
  <c r="N1016" i="1"/>
  <c r="M1016" i="1"/>
  <c r="K1016" i="1"/>
  <c r="I1016" i="1"/>
  <c r="H1016" i="1"/>
  <c r="E1016" i="1"/>
  <c r="D1016" i="1"/>
  <c r="Z1015" i="1"/>
  <c r="X1015" i="1"/>
  <c r="V1015" i="1"/>
  <c r="U1015" i="1"/>
  <c r="P1015" i="1"/>
  <c r="N1015" i="1"/>
  <c r="M1015" i="1"/>
  <c r="K1015" i="1"/>
  <c r="I1015" i="1"/>
  <c r="H1015" i="1"/>
  <c r="E1015" i="1"/>
  <c r="D1015" i="1"/>
  <c r="Z1014" i="1"/>
  <c r="X1014" i="1"/>
  <c r="V1014" i="1"/>
  <c r="U1014" i="1"/>
  <c r="S1014" i="1"/>
  <c r="P1014" i="1"/>
  <c r="N1014" i="1"/>
  <c r="M1014" i="1"/>
  <c r="K1014" i="1"/>
  <c r="I1014" i="1"/>
  <c r="H1014" i="1"/>
  <c r="E1014" i="1"/>
  <c r="D1014" i="1"/>
  <c r="Z1013" i="1"/>
  <c r="X1013" i="1"/>
  <c r="V1013" i="1"/>
  <c r="U1013" i="1"/>
  <c r="P1013" i="1"/>
  <c r="N1013" i="1"/>
  <c r="M1013" i="1"/>
  <c r="K1013" i="1"/>
  <c r="I1013" i="1"/>
  <c r="H1013" i="1"/>
  <c r="E1013" i="1"/>
  <c r="D1013" i="1"/>
  <c r="Z1012" i="1"/>
  <c r="X1012" i="1"/>
  <c r="W1012" i="1"/>
  <c r="V1012" i="1"/>
  <c r="U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P1011" i="1"/>
  <c r="N1011" i="1"/>
  <c r="M1011" i="1"/>
  <c r="K1011" i="1"/>
  <c r="I1011" i="1"/>
  <c r="H1011" i="1"/>
  <c r="E1011" i="1"/>
  <c r="D1011" i="1"/>
  <c r="Z1010" i="1"/>
  <c r="AA1010" i="1" s="1"/>
  <c r="X1010" i="1"/>
  <c r="W1010" i="1"/>
  <c r="V1010" i="1"/>
  <c r="U1010" i="1"/>
  <c r="S1010" i="1"/>
  <c r="P1010" i="1"/>
  <c r="N1010" i="1"/>
  <c r="M1010" i="1"/>
  <c r="K1010" i="1"/>
  <c r="I1010" i="1"/>
  <c r="H1010" i="1"/>
  <c r="E1010" i="1"/>
  <c r="D1010" i="1"/>
  <c r="Z1009" i="1"/>
  <c r="AA1009" i="1" s="1"/>
  <c r="X1009" i="1"/>
  <c r="W1009" i="1"/>
  <c r="V1009" i="1"/>
  <c r="U1009" i="1"/>
  <c r="P1009" i="1"/>
  <c r="N1009" i="1"/>
  <c r="M1009" i="1"/>
  <c r="K1009" i="1"/>
  <c r="I1009" i="1"/>
  <c r="H1009" i="1"/>
  <c r="E1009" i="1"/>
  <c r="D1009" i="1"/>
  <c r="Z1008" i="1"/>
  <c r="X1008" i="1"/>
  <c r="W1008" i="1"/>
  <c r="V1008" i="1"/>
  <c r="U1008" i="1"/>
  <c r="S1008" i="1"/>
  <c r="B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S1007" i="1"/>
  <c r="P1007" i="1"/>
  <c r="N1007" i="1"/>
  <c r="M1007" i="1"/>
  <c r="K1007" i="1"/>
  <c r="I1007" i="1"/>
  <c r="H1007" i="1"/>
  <c r="E1007" i="1"/>
  <c r="D1007" i="1"/>
  <c r="Z1006" i="1"/>
  <c r="X1006" i="1"/>
  <c r="W1006" i="1"/>
  <c r="V1006" i="1"/>
  <c r="U1006" i="1"/>
  <c r="S1059" i="1"/>
  <c r="P1006" i="1"/>
  <c r="N1006" i="1"/>
  <c r="M1006" i="1"/>
  <c r="K1006" i="1"/>
  <c r="I1006" i="1"/>
  <c r="H1006" i="1"/>
  <c r="E1006" i="1"/>
  <c r="D1006" i="1"/>
  <c r="Z1005" i="1"/>
  <c r="X1005" i="1"/>
  <c r="W1005" i="1"/>
  <c r="V1005" i="1"/>
  <c r="U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S1003" i="1"/>
  <c r="P1003" i="1"/>
  <c r="Q1003" i="1" s="1"/>
  <c r="N1003" i="1"/>
  <c r="M1003" i="1"/>
  <c r="K1003" i="1"/>
  <c r="I1003" i="1"/>
  <c r="J1003" i="1" s="1"/>
  <c r="H1003" i="1"/>
  <c r="E1003" i="1"/>
  <c r="D1003" i="1"/>
  <c r="Z1002" i="1"/>
  <c r="AA1002" i="1" s="1"/>
  <c r="X1002" i="1"/>
  <c r="W1002" i="1"/>
  <c r="V1002" i="1"/>
  <c r="U1002" i="1"/>
  <c r="P1002" i="1"/>
  <c r="N1002" i="1"/>
  <c r="M1002" i="1"/>
  <c r="K1002" i="1"/>
  <c r="I1002" i="1"/>
  <c r="H1002" i="1"/>
  <c r="E1002" i="1"/>
  <c r="D1002" i="1"/>
  <c r="Z1001" i="1"/>
  <c r="X1001" i="1"/>
  <c r="Y1054" i="1" s="1"/>
  <c r="W1001" i="1"/>
  <c r="V1001" i="1"/>
  <c r="U1001" i="1"/>
  <c r="P1001" i="1"/>
  <c r="N1001" i="1"/>
  <c r="O1054" i="1" s="1"/>
  <c r="M1001" i="1"/>
  <c r="K1001" i="1"/>
  <c r="I1001" i="1"/>
  <c r="H1001" i="1"/>
  <c r="E1001" i="1"/>
  <c r="D1001" i="1"/>
  <c r="Z1000" i="1"/>
  <c r="X1000" i="1"/>
  <c r="W1000" i="1"/>
  <c r="V1000" i="1"/>
  <c r="U1000" i="1"/>
  <c r="S1000" i="1"/>
  <c r="P1000" i="1"/>
  <c r="B1000" i="1" s="1"/>
  <c r="N1000" i="1"/>
  <c r="M1000" i="1"/>
  <c r="K1000" i="1"/>
  <c r="I1000" i="1"/>
  <c r="H1000" i="1"/>
  <c r="E1000" i="1"/>
  <c r="D1000" i="1"/>
  <c r="Z999" i="1"/>
  <c r="X999" i="1"/>
  <c r="AA999" i="1" s="1"/>
  <c r="W999" i="1"/>
  <c r="V999" i="1"/>
  <c r="U999" i="1"/>
  <c r="S999" i="1"/>
  <c r="P999" i="1"/>
  <c r="N999" i="1"/>
  <c r="M999" i="1"/>
  <c r="K999" i="1"/>
  <c r="I999" i="1"/>
  <c r="H999" i="1"/>
  <c r="E999" i="1"/>
  <c r="D999" i="1"/>
  <c r="Z998" i="1"/>
  <c r="X998" i="1"/>
  <c r="W998" i="1"/>
  <c r="V998" i="1"/>
  <c r="U998" i="1"/>
  <c r="S1051" i="1"/>
  <c r="P998" i="1"/>
  <c r="N998" i="1"/>
  <c r="M998" i="1"/>
  <c r="K998" i="1"/>
  <c r="I998" i="1"/>
  <c r="H998" i="1"/>
  <c r="E998" i="1"/>
  <c r="D998" i="1"/>
  <c r="Z997" i="1"/>
  <c r="X997" i="1"/>
  <c r="AA997" i="1" s="1"/>
  <c r="W997" i="1"/>
  <c r="V997" i="1"/>
  <c r="U997" i="1"/>
  <c r="P997" i="1"/>
  <c r="N997" i="1"/>
  <c r="M997" i="1"/>
  <c r="K997" i="1"/>
  <c r="I997" i="1"/>
  <c r="H997" i="1"/>
  <c r="E997" i="1"/>
  <c r="D997" i="1"/>
  <c r="Z996" i="1"/>
  <c r="AA996" i="1" s="1"/>
  <c r="X996" i="1"/>
  <c r="W996" i="1"/>
  <c r="V996" i="1"/>
  <c r="U996" i="1"/>
  <c r="S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S995" i="1"/>
  <c r="P995" i="1"/>
  <c r="N995" i="1"/>
  <c r="M995" i="1"/>
  <c r="K995" i="1"/>
  <c r="L995" i="1" s="1"/>
  <c r="I995" i="1"/>
  <c r="H995" i="1"/>
  <c r="E995" i="1"/>
  <c r="D995" i="1"/>
  <c r="Z994" i="1"/>
  <c r="X994" i="1"/>
  <c r="W994" i="1"/>
  <c r="V994" i="1"/>
  <c r="U994" i="1"/>
  <c r="S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S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S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P991" i="1"/>
  <c r="N991" i="1"/>
  <c r="O991" i="1" s="1"/>
  <c r="M991" i="1"/>
  <c r="K991" i="1"/>
  <c r="I991" i="1"/>
  <c r="H991" i="1"/>
  <c r="E991" i="1"/>
  <c r="D991" i="1"/>
  <c r="Z990" i="1"/>
  <c r="X990" i="1"/>
  <c r="W990" i="1"/>
  <c r="V990" i="1"/>
  <c r="U990" i="1"/>
  <c r="P990" i="1"/>
  <c r="N990" i="1"/>
  <c r="O1043" i="1" s="1"/>
  <c r="M990" i="1"/>
  <c r="K990" i="1"/>
  <c r="I990" i="1"/>
  <c r="H990" i="1"/>
  <c r="E990" i="1"/>
  <c r="D990" i="1"/>
  <c r="Z989" i="1"/>
  <c r="X989" i="1"/>
  <c r="W989" i="1"/>
  <c r="V989" i="1"/>
  <c r="U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S987" i="1"/>
  <c r="P987" i="1"/>
  <c r="N987" i="1"/>
  <c r="M987" i="1"/>
  <c r="K987" i="1"/>
  <c r="B987" i="1" s="1"/>
  <c r="I987" i="1"/>
  <c r="H987" i="1"/>
  <c r="E987" i="1"/>
  <c r="D987" i="1"/>
  <c r="Z986" i="1"/>
  <c r="X986" i="1"/>
  <c r="W986" i="1"/>
  <c r="V986" i="1"/>
  <c r="U986" i="1"/>
  <c r="S986" i="1"/>
  <c r="P986" i="1"/>
  <c r="N986" i="1"/>
  <c r="M986" i="1"/>
  <c r="K986" i="1"/>
  <c r="L986" i="1" s="1"/>
  <c r="I986" i="1"/>
  <c r="H986" i="1"/>
  <c r="E986" i="1"/>
  <c r="D986" i="1"/>
  <c r="Z985" i="1"/>
  <c r="X985" i="1"/>
  <c r="W985" i="1"/>
  <c r="V985" i="1"/>
  <c r="U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S984" i="1"/>
  <c r="P984" i="1"/>
  <c r="N984" i="1"/>
  <c r="O1037" i="1" s="1"/>
  <c r="M984" i="1"/>
  <c r="K984" i="1"/>
  <c r="I984" i="1"/>
  <c r="H984" i="1"/>
  <c r="E984" i="1"/>
  <c r="D984" i="1"/>
  <c r="Z983" i="1"/>
  <c r="X983" i="1"/>
  <c r="W983" i="1"/>
  <c r="V983" i="1"/>
  <c r="U983" i="1"/>
  <c r="P983" i="1"/>
  <c r="Q983" i="1" s="1"/>
  <c r="N983" i="1"/>
  <c r="M983" i="1"/>
  <c r="K983" i="1"/>
  <c r="I983" i="1"/>
  <c r="H983" i="1"/>
  <c r="G983" i="1"/>
  <c r="E983" i="1"/>
  <c r="D983" i="1"/>
  <c r="Z982" i="1"/>
  <c r="X982" i="1"/>
  <c r="W982" i="1"/>
  <c r="V982" i="1"/>
  <c r="U982" i="1"/>
  <c r="S982" i="1"/>
  <c r="P982" i="1"/>
  <c r="N982" i="1"/>
  <c r="M982" i="1"/>
  <c r="K982" i="1"/>
  <c r="L982" i="1" s="1"/>
  <c r="I982" i="1"/>
  <c r="H982" i="1"/>
  <c r="E982" i="1"/>
  <c r="G1035" i="1" s="1"/>
  <c r="D982" i="1"/>
  <c r="Z981" i="1"/>
  <c r="X981" i="1"/>
  <c r="W981" i="1"/>
  <c r="V981" i="1"/>
  <c r="U981" i="1"/>
  <c r="P981" i="1"/>
  <c r="N981" i="1"/>
  <c r="M981" i="1"/>
  <c r="K981" i="1"/>
  <c r="I981" i="1"/>
  <c r="J1034" i="1" s="1"/>
  <c r="H981" i="1"/>
  <c r="E981" i="1"/>
  <c r="D981" i="1"/>
  <c r="Z980" i="1"/>
  <c r="X980" i="1"/>
  <c r="W980" i="1"/>
  <c r="V980" i="1"/>
  <c r="U980" i="1"/>
  <c r="S980" i="1"/>
  <c r="P980" i="1"/>
  <c r="N980" i="1"/>
  <c r="M980" i="1"/>
  <c r="K980" i="1"/>
  <c r="I980" i="1"/>
  <c r="J980" i="1" s="1"/>
  <c r="H980" i="1"/>
  <c r="E980" i="1"/>
  <c r="D980" i="1"/>
  <c r="Z979" i="1"/>
  <c r="X979" i="1"/>
  <c r="AA979" i="1" s="1"/>
  <c r="W979" i="1"/>
  <c r="V979" i="1"/>
  <c r="U979" i="1"/>
  <c r="S979" i="1"/>
  <c r="P979" i="1"/>
  <c r="N979" i="1"/>
  <c r="O1032" i="1" s="1"/>
  <c r="M979" i="1"/>
  <c r="K979" i="1"/>
  <c r="I979" i="1"/>
  <c r="H979" i="1"/>
  <c r="E979" i="1"/>
  <c r="D979" i="1"/>
  <c r="Z978" i="1"/>
  <c r="X978" i="1"/>
  <c r="W978" i="1"/>
  <c r="V978" i="1"/>
  <c r="U978" i="1"/>
  <c r="P978" i="1"/>
  <c r="Q978" i="1" s="1"/>
  <c r="N978" i="1"/>
  <c r="M978" i="1"/>
  <c r="K978" i="1"/>
  <c r="I978" i="1"/>
  <c r="H978" i="1"/>
  <c r="E978" i="1"/>
  <c r="D978" i="1"/>
  <c r="Z977" i="1"/>
  <c r="X977" i="1"/>
  <c r="W977" i="1"/>
  <c r="V977" i="1"/>
  <c r="U977" i="1"/>
  <c r="P977" i="1"/>
  <c r="N977" i="1"/>
  <c r="M977" i="1"/>
  <c r="K977" i="1"/>
  <c r="I977" i="1"/>
  <c r="H977" i="1"/>
  <c r="E977" i="1"/>
  <c r="D977" i="1"/>
  <c r="Z976" i="1"/>
  <c r="AA976" i="1" s="1"/>
  <c r="X976" i="1"/>
  <c r="W976" i="1"/>
  <c r="V976" i="1"/>
  <c r="U976" i="1"/>
  <c r="S976" i="1"/>
  <c r="P976" i="1"/>
  <c r="N976" i="1"/>
  <c r="M976" i="1"/>
  <c r="K976" i="1"/>
  <c r="I976" i="1"/>
  <c r="H976" i="1"/>
  <c r="E976" i="1"/>
  <c r="D976" i="1"/>
  <c r="Z975" i="1"/>
  <c r="X975" i="1"/>
  <c r="W975" i="1"/>
  <c r="V975" i="1"/>
  <c r="U975" i="1"/>
  <c r="S975" i="1"/>
  <c r="P975" i="1"/>
  <c r="N975" i="1"/>
  <c r="M975" i="1"/>
  <c r="K975" i="1"/>
  <c r="I975" i="1"/>
  <c r="J1028" i="1" s="1"/>
  <c r="H975" i="1"/>
  <c r="E975" i="1"/>
  <c r="D975" i="1"/>
  <c r="Z974" i="1"/>
  <c r="AA974" i="1" s="1"/>
  <c r="X974" i="1"/>
  <c r="W974" i="1"/>
  <c r="V974" i="1"/>
  <c r="U974" i="1"/>
  <c r="P974" i="1"/>
  <c r="N974" i="1"/>
  <c r="M974" i="1"/>
  <c r="K974" i="1"/>
  <c r="L974" i="1" s="1"/>
  <c r="I974" i="1"/>
  <c r="H974" i="1"/>
  <c r="E974" i="1"/>
  <c r="D974" i="1"/>
  <c r="Z973" i="1"/>
  <c r="X973" i="1"/>
  <c r="Y1026" i="1" s="1"/>
  <c r="W973" i="1"/>
  <c r="V973" i="1"/>
  <c r="U973" i="1"/>
  <c r="S973" i="1"/>
  <c r="P973" i="1"/>
  <c r="N973" i="1"/>
  <c r="M973" i="1"/>
  <c r="K973" i="1"/>
  <c r="I973" i="1"/>
  <c r="H973" i="1"/>
  <c r="E973" i="1"/>
  <c r="D973" i="1"/>
  <c r="Z972" i="1"/>
  <c r="X972" i="1"/>
  <c r="W972" i="1"/>
  <c r="V972" i="1"/>
  <c r="U972" i="1"/>
  <c r="S972" i="1"/>
  <c r="P972" i="1"/>
  <c r="N972" i="1"/>
  <c r="M972" i="1"/>
  <c r="K972" i="1"/>
  <c r="I972" i="1"/>
  <c r="J972" i="1" s="1"/>
  <c r="H972" i="1"/>
  <c r="E972" i="1"/>
  <c r="D972" i="1"/>
  <c r="Z971" i="1"/>
  <c r="X971" i="1"/>
  <c r="W971" i="1"/>
  <c r="V971" i="1"/>
  <c r="U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P969" i="1"/>
  <c r="Q969" i="1" s="1"/>
  <c r="N969" i="1"/>
  <c r="M969" i="1"/>
  <c r="K969" i="1"/>
  <c r="I969" i="1"/>
  <c r="H969" i="1"/>
  <c r="E969" i="1"/>
  <c r="D969" i="1"/>
  <c r="Z968" i="1"/>
  <c r="X968" i="1"/>
  <c r="W968" i="1"/>
  <c r="V968" i="1"/>
  <c r="U968" i="1"/>
  <c r="P968" i="1"/>
  <c r="N968" i="1"/>
  <c r="M968" i="1"/>
  <c r="K968" i="1"/>
  <c r="L968" i="1" s="1"/>
  <c r="I968" i="1"/>
  <c r="H968" i="1"/>
  <c r="E968" i="1"/>
  <c r="D968" i="1"/>
  <c r="Z967" i="1"/>
  <c r="X967" i="1"/>
  <c r="W967" i="1"/>
  <c r="V967" i="1"/>
  <c r="U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S1019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S965" i="1"/>
  <c r="P965" i="1"/>
  <c r="N965" i="1"/>
  <c r="M965" i="1"/>
  <c r="K965" i="1"/>
  <c r="L965" i="1" s="1"/>
  <c r="I965" i="1"/>
  <c r="H965" i="1"/>
  <c r="E965" i="1"/>
  <c r="D965" i="1"/>
  <c r="Z964" i="1"/>
  <c r="X964" i="1"/>
  <c r="W964" i="1"/>
  <c r="V964" i="1"/>
  <c r="U964" i="1"/>
  <c r="S964" i="1"/>
  <c r="P964" i="1"/>
  <c r="Q964" i="1" s="1"/>
  <c r="N964" i="1"/>
  <c r="M964" i="1"/>
  <c r="K964" i="1"/>
  <c r="I964" i="1"/>
  <c r="H964" i="1"/>
  <c r="E964" i="1"/>
  <c r="D964" i="1"/>
  <c r="Z963" i="1"/>
  <c r="X963" i="1"/>
  <c r="Y1016" i="1" s="1"/>
  <c r="W963" i="1"/>
  <c r="V963" i="1"/>
  <c r="U963" i="1"/>
  <c r="S963" i="1"/>
  <c r="P963" i="1"/>
  <c r="N963" i="1"/>
  <c r="M963" i="1"/>
  <c r="K963" i="1"/>
  <c r="I963" i="1"/>
  <c r="H963" i="1"/>
  <c r="E963" i="1"/>
  <c r="D963" i="1"/>
  <c r="Z962" i="1"/>
  <c r="X962" i="1"/>
  <c r="W962" i="1"/>
  <c r="V962" i="1"/>
  <c r="U962" i="1"/>
  <c r="S1015" i="1"/>
  <c r="P962" i="1"/>
  <c r="N962" i="1"/>
  <c r="O962" i="1" s="1"/>
  <c r="M962" i="1"/>
  <c r="K962" i="1"/>
  <c r="I962" i="1"/>
  <c r="H962" i="1"/>
  <c r="E962" i="1"/>
  <c r="D962" i="1"/>
  <c r="Z961" i="1"/>
  <c r="AA961" i="1" s="1"/>
  <c r="X961" i="1"/>
  <c r="W961" i="1"/>
  <c r="V961" i="1"/>
  <c r="U961" i="1"/>
  <c r="S961" i="1"/>
  <c r="P961" i="1"/>
  <c r="N961" i="1"/>
  <c r="K961" i="1"/>
  <c r="I961" i="1"/>
  <c r="E961" i="1"/>
  <c r="D961" i="1"/>
  <c r="Z960" i="1"/>
  <c r="X960" i="1"/>
  <c r="V960" i="1"/>
  <c r="U960" i="1"/>
  <c r="P960" i="1"/>
  <c r="N960" i="1"/>
  <c r="Q960" i="1" s="1"/>
  <c r="K960" i="1"/>
  <c r="I960" i="1"/>
  <c r="E960" i="1"/>
  <c r="D960" i="1"/>
  <c r="Z959" i="1"/>
  <c r="AA959" i="1" s="1"/>
  <c r="X959" i="1"/>
  <c r="V959" i="1"/>
  <c r="U959" i="1"/>
  <c r="S959" i="1"/>
  <c r="P959" i="1"/>
  <c r="N959" i="1"/>
  <c r="K959" i="1"/>
  <c r="I959" i="1"/>
  <c r="E959" i="1"/>
  <c r="D959" i="1"/>
  <c r="Z958" i="1"/>
  <c r="X958" i="1"/>
  <c r="V958" i="1"/>
  <c r="U958" i="1"/>
  <c r="S958" i="1"/>
  <c r="P958" i="1"/>
  <c r="Q958" i="1" s="1"/>
  <c r="N958" i="1"/>
  <c r="K958" i="1"/>
  <c r="I958" i="1"/>
  <c r="E958" i="1"/>
  <c r="D958" i="1"/>
  <c r="Z957" i="1"/>
  <c r="X957" i="1"/>
  <c r="V957" i="1"/>
  <c r="U957" i="1"/>
  <c r="P957" i="1"/>
  <c r="N957" i="1"/>
  <c r="K957" i="1"/>
  <c r="I957" i="1"/>
  <c r="E957" i="1"/>
  <c r="D957" i="1"/>
  <c r="Z956" i="1"/>
  <c r="X956" i="1"/>
  <c r="Y1009" i="1" s="1"/>
  <c r="V956" i="1"/>
  <c r="U956" i="1"/>
  <c r="P956" i="1"/>
  <c r="N956" i="1"/>
  <c r="K956" i="1"/>
  <c r="I956" i="1"/>
  <c r="J956" i="1" s="1"/>
  <c r="E956" i="1"/>
  <c r="D956" i="1"/>
  <c r="Z955" i="1"/>
  <c r="X955" i="1"/>
  <c r="V955" i="1"/>
  <c r="U955" i="1"/>
  <c r="S955" i="1"/>
  <c r="P955" i="1"/>
  <c r="N955" i="1"/>
  <c r="O955" i="1" s="1"/>
  <c r="L955" i="1"/>
  <c r="K955" i="1"/>
  <c r="I955" i="1"/>
  <c r="E955" i="1"/>
  <c r="D955" i="1"/>
  <c r="Z954" i="1"/>
  <c r="X954" i="1"/>
  <c r="V954" i="1"/>
  <c r="U954" i="1"/>
  <c r="S954" i="1"/>
  <c r="P954" i="1"/>
  <c r="N954" i="1"/>
  <c r="K954" i="1"/>
  <c r="L954" i="1" s="1"/>
  <c r="I954" i="1"/>
  <c r="E954" i="1"/>
  <c r="D954" i="1"/>
  <c r="Z953" i="1"/>
  <c r="X953" i="1"/>
  <c r="V953" i="1"/>
  <c r="U953" i="1"/>
  <c r="P953" i="1"/>
  <c r="Q953" i="1" s="1"/>
  <c r="N953" i="1"/>
  <c r="K953" i="1"/>
  <c r="I953" i="1"/>
  <c r="E953" i="1"/>
  <c r="D953" i="1"/>
  <c r="Z952" i="1"/>
  <c r="X952" i="1"/>
  <c r="V952" i="1"/>
  <c r="U952" i="1"/>
  <c r="P952" i="1"/>
  <c r="N952" i="1"/>
  <c r="K952" i="1"/>
  <c r="I952" i="1"/>
  <c r="E952" i="1"/>
  <c r="D952" i="1"/>
  <c r="Z951" i="1"/>
  <c r="X951" i="1"/>
  <c r="V951" i="1"/>
  <c r="U951" i="1"/>
  <c r="S951" i="1"/>
  <c r="P951" i="1"/>
  <c r="N951" i="1"/>
  <c r="K951" i="1"/>
  <c r="I951" i="1"/>
  <c r="E951" i="1"/>
  <c r="D951" i="1"/>
  <c r="Z950" i="1"/>
  <c r="X950" i="1"/>
  <c r="V950" i="1"/>
  <c r="U950" i="1"/>
  <c r="P950" i="1"/>
  <c r="N950" i="1"/>
  <c r="Q950" i="1" s="1"/>
  <c r="K950" i="1"/>
  <c r="I950" i="1"/>
  <c r="E950" i="1"/>
  <c r="D950" i="1"/>
  <c r="Z949" i="1"/>
  <c r="X949" i="1"/>
  <c r="V949" i="1"/>
  <c r="U949" i="1"/>
  <c r="P949" i="1"/>
  <c r="Q949" i="1" s="1"/>
  <c r="N949" i="1"/>
  <c r="O949" i="1" s="1"/>
  <c r="K949" i="1"/>
  <c r="I949" i="1"/>
  <c r="E949" i="1"/>
  <c r="D949" i="1"/>
  <c r="Z948" i="1"/>
  <c r="X948" i="1"/>
  <c r="Y948" i="1" s="1"/>
  <c r="V948" i="1"/>
  <c r="U948" i="1"/>
  <c r="P948" i="1"/>
  <c r="N948" i="1"/>
  <c r="K948" i="1"/>
  <c r="I948" i="1"/>
  <c r="E948" i="1"/>
  <c r="G948" i="1" s="1"/>
  <c r="D948" i="1"/>
  <c r="Z947" i="1"/>
  <c r="X947" i="1"/>
  <c r="V947" i="1"/>
  <c r="U947" i="1"/>
  <c r="S947" i="1"/>
  <c r="P947" i="1"/>
  <c r="N947" i="1"/>
  <c r="K947" i="1"/>
  <c r="I947" i="1"/>
  <c r="E947" i="1"/>
  <c r="D947" i="1"/>
  <c r="Z946" i="1"/>
  <c r="B946" i="1" s="1"/>
  <c r="X946" i="1"/>
  <c r="V946" i="1"/>
  <c r="U946" i="1"/>
  <c r="P946" i="1"/>
  <c r="N946" i="1"/>
  <c r="K946" i="1"/>
  <c r="L946" i="1" s="1"/>
  <c r="I946" i="1"/>
  <c r="E946" i="1"/>
  <c r="D946" i="1"/>
  <c r="Z945" i="1"/>
  <c r="AA945" i="1" s="1"/>
  <c r="X945" i="1"/>
  <c r="V945" i="1"/>
  <c r="U945" i="1"/>
  <c r="P945" i="1"/>
  <c r="N945" i="1"/>
  <c r="K945" i="1"/>
  <c r="L945" i="1" s="1"/>
  <c r="I945" i="1"/>
  <c r="E945" i="1"/>
  <c r="D945" i="1"/>
  <c r="Z944" i="1"/>
  <c r="X944" i="1"/>
  <c r="V944" i="1"/>
  <c r="U944" i="1"/>
  <c r="P944" i="1"/>
  <c r="N944" i="1"/>
  <c r="K944" i="1"/>
  <c r="I944" i="1"/>
  <c r="E944" i="1"/>
  <c r="D944" i="1"/>
  <c r="Z943" i="1"/>
  <c r="X943" i="1"/>
  <c r="V943" i="1"/>
  <c r="U943" i="1"/>
  <c r="S943" i="1"/>
  <c r="P943" i="1"/>
  <c r="N943" i="1"/>
  <c r="K943" i="1"/>
  <c r="I943" i="1"/>
  <c r="E943" i="1"/>
  <c r="D943" i="1"/>
  <c r="Z942" i="1"/>
  <c r="X942" i="1"/>
  <c r="V942" i="1"/>
  <c r="U942" i="1"/>
  <c r="Q942" i="1"/>
  <c r="P942" i="1"/>
  <c r="N942" i="1"/>
  <c r="K942" i="1"/>
  <c r="I942" i="1"/>
  <c r="E942" i="1"/>
  <c r="D942" i="1"/>
  <c r="Z941" i="1"/>
  <c r="X941" i="1"/>
  <c r="V941" i="1"/>
  <c r="U941" i="1"/>
  <c r="S941" i="1"/>
  <c r="P941" i="1"/>
  <c r="N941" i="1"/>
  <c r="K941" i="1"/>
  <c r="I941" i="1"/>
  <c r="E941" i="1"/>
  <c r="D941" i="1"/>
  <c r="Z940" i="1"/>
  <c r="X940" i="1"/>
  <c r="V940" i="1"/>
  <c r="U940" i="1"/>
  <c r="P940" i="1"/>
  <c r="N940" i="1"/>
  <c r="K940" i="1"/>
  <c r="I940" i="1"/>
  <c r="E940" i="1"/>
  <c r="D940" i="1"/>
  <c r="Z939" i="1"/>
  <c r="AA939" i="1" s="1"/>
  <c r="X939" i="1"/>
  <c r="V939" i="1"/>
  <c r="U939" i="1"/>
  <c r="P939" i="1"/>
  <c r="N939" i="1"/>
  <c r="K939" i="1"/>
  <c r="I939" i="1"/>
  <c r="J939" i="1" s="1"/>
  <c r="E939" i="1"/>
  <c r="D939" i="1"/>
  <c r="Z938" i="1"/>
  <c r="X938" i="1"/>
  <c r="V938" i="1"/>
  <c r="U938" i="1"/>
  <c r="S938" i="1"/>
  <c r="Q938" i="1"/>
  <c r="P938" i="1"/>
  <c r="N938" i="1"/>
  <c r="K938" i="1"/>
  <c r="I938" i="1"/>
  <c r="E938" i="1"/>
  <c r="D938" i="1"/>
  <c r="Z937" i="1"/>
  <c r="X937" i="1"/>
  <c r="V937" i="1"/>
  <c r="U937" i="1"/>
  <c r="S937" i="1"/>
  <c r="P937" i="1"/>
  <c r="N937" i="1"/>
  <c r="L937" i="1"/>
  <c r="K937" i="1"/>
  <c r="I937" i="1"/>
  <c r="E937" i="1"/>
  <c r="D937" i="1"/>
  <c r="Z936" i="1"/>
  <c r="X936" i="1"/>
  <c r="V936" i="1"/>
  <c r="U936" i="1"/>
  <c r="P936" i="1"/>
  <c r="N936" i="1"/>
  <c r="K936" i="1"/>
  <c r="I936" i="1"/>
  <c r="E936" i="1"/>
  <c r="D936" i="1"/>
  <c r="Z935" i="1"/>
  <c r="X935" i="1"/>
  <c r="V935" i="1"/>
  <c r="U935" i="1"/>
  <c r="P935" i="1"/>
  <c r="N935" i="1"/>
  <c r="K935" i="1"/>
  <c r="I935" i="1"/>
  <c r="L935" i="1" s="1"/>
  <c r="E935" i="1"/>
  <c r="D935" i="1"/>
  <c r="Z934" i="1"/>
  <c r="X934" i="1"/>
  <c r="V934" i="1"/>
  <c r="U934" i="1"/>
  <c r="P934" i="1"/>
  <c r="N934" i="1"/>
  <c r="K934" i="1"/>
  <c r="I934" i="1"/>
  <c r="E934" i="1"/>
  <c r="G987" i="1" s="1"/>
  <c r="D934" i="1"/>
  <c r="Z933" i="1"/>
  <c r="X933" i="1"/>
  <c r="V933" i="1"/>
  <c r="U933" i="1"/>
  <c r="S933" i="1"/>
  <c r="P933" i="1"/>
  <c r="N933" i="1"/>
  <c r="K933" i="1"/>
  <c r="I933" i="1"/>
  <c r="E933" i="1"/>
  <c r="D933" i="1"/>
  <c r="Z932" i="1"/>
  <c r="X932" i="1"/>
  <c r="V932" i="1"/>
  <c r="U932" i="1"/>
  <c r="S932" i="1"/>
  <c r="P932" i="1"/>
  <c r="N932" i="1"/>
  <c r="Q932" i="1" s="1"/>
  <c r="K932" i="1"/>
  <c r="I932" i="1"/>
  <c r="E932" i="1"/>
  <c r="D932" i="1"/>
  <c r="Z931" i="1"/>
  <c r="X931" i="1"/>
  <c r="V931" i="1"/>
  <c r="U931" i="1"/>
  <c r="S931" i="1"/>
  <c r="P931" i="1"/>
  <c r="N931" i="1"/>
  <c r="K931" i="1"/>
  <c r="I931" i="1"/>
  <c r="E931" i="1"/>
  <c r="D931" i="1"/>
  <c r="Z930" i="1"/>
  <c r="X930" i="1"/>
  <c r="V930" i="1"/>
  <c r="U930" i="1"/>
  <c r="S930" i="1"/>
  <c r="S983" i="1"/>
  <c r="P930" i="1"/>
  <c r="N930" i="1"/>
  <c r="K930" i="1"/>
  <c r="I930" i="1"/>
  <c r="E930" i="1"/>
  <c r="D930" i="1"/>
  <c r="Z929" i="1"/>
  <c r="X929" i="1"/>
  <c r="V929" i="1"/>
  <c r="U929" i="1"/>
  <c r="S929" i="1"/>
  <c r="P929" i="1"/>
  <c r="Q929" i="1" s="1"/>
  <c r="N929" i="1"/>
  <c r="K929" i="1"/>
  <c r="I929" i="1"/>
  <c r="E929" i="1"/>
  <c r="D929" i="1"/>
  <c r="Z928" i="1"/>
  <c r="X928" i="1"/>
  <c r="V928" i="1"/>
  <c r="U928" i="1"/>
  <c r="P928" i="1"/>
  <c r="N928" i="1"/>
  <c r="O981" i="1" s="1"/>
  <c r="L928" i="1"/>
  <c r="K928" i="1"/>
  <c r="I928" i="1"/>
  <c r="E928" i="1"/>
  <c r="D928" i="1"/>
  <c r="Z927" i="1"/>
  <c r="X927" i="1"/>
  <c r="V927" i="1"/>
  <c r="U927" i="1"/>
  <c r="S927" i="1"/>
  <c r="P927" i="1"/>
  <c r="Q927" i="1" s="1"/>
  <c r="N927" i="1"/>
  <c r="L927" i="1"/>
  <c r="K927" i="1"/>
  <c r="I927" i="1"/>
  <c r="E927" i="1"/>
  <c r="D927" i="1"/>
  <c r="Z926" i="1"/>
  <c r="X926" i="1"/>
  <c r="V926" i="1"/>
  <c r="U926" i="1"/>
  <c r="S926" i="1"/>
  <c r="P926" i="1"/>
  <c r="N926" i="1"/>
  <c r="K926" i="1"/>
  <c r="I926" i="1"/>
  <c r="E926" i="1"/>
  <c r="D926" i="1"/>
  <c r="Z925" i="1"/>
  <c r="X925" i="1"/>
  <c r="V925" i="1"/>
  <c r="U925" i="1"/>
  <c r="P925" i="1"/>
  <c r="N925" i="1"/>
  <c r="Q925" i="1" s="1"/>
  <c r="K925" i="1"/>
  <c r="I925" i="1"/>
  <c r="E925" i="1"/>
  <c r="D925" i="1"/>
  <c r="Z924" i="1"/>
  <c r="X924" i="1"/>
  <c r="V924" i="1"/>
  <c r="U924" i="1"/>
  <c r="S924" i="1"/>
  <c r="P924" i="1"/>
  <c r="N924" i="1"/>
  <c r="K924" i="1"/>
  <c r="I924" i="1"/>
  <c r="E924" i="1"/>
  <c r="G924" i="1" s="1"/>
  <c r="D924" i="1"/>
  <c r="Z923" i="1"/>
  <c r="X923" i="1"/>
  <c r="V923" i="1"/>
  <c r="U923" i="1"/>
  <c r="P923" i="1"/>
  <c r="Q923" i="1" s="1"/>
  <c r="N923" i="1"/>
  <c r="K923" i="1"/>
  <c r="I923" i="1"/>
  <c r="E923" i="1"/>
  <c r="D923" i="1"/>
  <c r="Z922" i="1"/>
  <c r="X922" i="1"/>
  <c r="V922" i="1"/>
  <c r="U922" i="1"/>
  <c r="P922" i="1"/>
  <c r="N922" i="1"/>
  <c r="K922" i="1"/>
  <c r="I922" i="1"/>
  <c r="E922" i="1"/>
  <c r="G975" i="1" s="1"/>
  <c r="D922" i="1"/>
  <c r="Z921" i="1"/>
  <c r="AA921" i="1" s="1"/>
  <c r="X921" i="1"/>
  <c r="V921" i="1"/>
  <c r="U921" i="1"/>
  <c r="P921" i="1"/>
  <c r="N921" i="1"/>
  <c r="O921" i="1" s="1"/>
  <c r="K921" i="1"/>
  <c r="I921" i="1"/>
  <c r="E921" i="1"/>
  <c r="D921" i="1"/>
  <c r="Z920" i="1"/>
  <c r="X920" i="1"/>
  <c r="V920" i="1"/>
  <c r="U920" i="1"/>
  <c r="P920" i="1"/>
  <c r="N920" i="1"/>
  <c r="K920" i="1"/>
  <c r="L920" i="1" s="1"/>
  <c r="I920" i="1"/>
  <c r="E920" i="1"/>
  <c r="D920" i="1"/>
  <c r="Z919" i="1"/>
  <c r="X919" i="1"/>
  <c r="Y972" i="1" s="1"/>
  <c r="V919" i="1"/>
  <c r="U919" i="1"/>
  <c r="S919" i="1"/>
  <c r="P919" i="1"/>
  <c r="N919" i="1"/>
  <c r="K919" i="1"/>
  <c r="I919" i="1"/>
  <c r="E919" i="1"/>
  <c r="D919" i="1"/>
  <c r="Z918" i="1"/>
  <c r="X918" i="1"/>
  <c r="V918" i="1"/>
  <c r="U918" i="1"/>
  <c r="P918" i="1"/>
  <c r="N918" i="1"/>
  <c r="K918" i="1"/>
  <c r="L918" i="1" s="1"/>
  <c r="I918" i="1"/>
  <c r="E918" i="1"/>
  <c r="D918" i="1"/>
  <c r="Z917" i="1"/>
  <c r="X917" i="1"/>
  <c r="V917" i="1"/>
  <c r="U917" i="1"/>
  <c r="P917" i="1"/>
  <c r="N917" i="1"/>
  <c r="K917" i="1"/>
  <c r="I917" i="1"/>
  <c r="E917" i="1"/>
  <c r="D917" i="1"/>
  <c r="Z916" i="1"/>
  <c r="X916" i="1"/>
  <c r="V916" i="1"/>
  <c r="U916" i="1"/>
  <c r="S916" i="1"/>
  <c r="P916" i="1"/>
  <c r="N916" i="1"/>
  <c r="K916" i="1"/>
  <c r="I916" i="1"/>
  <c r="E916" i="1"/>
  <c r="D916" i="1"/>
  <c r="Z915" i="1"/>
  <c r="X915" i="1"/>
  <c r="V915" i="1"/>
  <c r="U915" i="1"/>
  <c r="S968" i="1"/>
  <c r="P915" i="1"/>
  <c r="N915" i="1"/>
  <c r="K915" i="1"/>
  <c r="I915" i="1"/>
  <c r="E915" i="1"/>
  <c r="D915" i="1"/>
  <c r="Z914" i="1"/>
  <c r="X914" i="1"/>
  <c r="V914" i="1"/>
  <c r="U914" i="1"/>
  <c r="S914" i="1"/>
  <c r="P914" i="1"/>
  <c r="N914" i="1"/>
  <c r="K914" i="1"/>
  <c r="I914" i="1"/>
  <c r="E914" i="1"/>
  <c r="D914" i="1"/>
  <c r="AA913" i="1"/>
  <c r="Z913" i="1"/>
  <c r="X913" i="1"/>
  <c r="V913" i="1"/>
  <c r="U913" i="1"/>
  <c r="S913" i="1"/>
  <c r="P913" i="1"/>
  <c r="N913" i="1"/>
  <c r="K913" i="1"/>
  <c r="I913" i="1"/>
  <c r="E913" i="1"/>
  <c r="D913" i="1"/>
  <c r="Z912" i="1"/>
  <c r="X912" i="1"/>
  <c r="V912" i="1"/>
  <c r="U912" i="1"/>
  <c r="P912" i="1"/>
  <c r="N912" i="1"/>
  <c r="K912" i="1"/>
  <c r="I912" i="1"/>
  <c r="J912" i="1" s="1"/>
  <c r="E912" i="1"/>
  <c r="G912" i="1" s="1"/>
  <c r="D912" i="1"/>
  <c r="Z911" i="1"/>
  <c r="AA911" i="1" s="1"/>
  <c r="X911" i="1"/>
  <c r="V911" i="1"/>
  <c r="U911" i="1"/>
  <c r="S911" i="1"/>
  <c r="P911" i="1"/>
  <c r="N911" i="1"/>
  <c r="L911" i="1"/>
  <c r="K911" i="1"/>
  <c r="I911" i="1"/>
  <c r="E911" i="1"/>
  <c r="D911" i="1"/>
  <c r="Z910" i="1"/>
  <c r="X910" i="1"/>
  <c r="V910" i="1"/>
  <c r="U910" i="1"/>
  <c r="S910" i="1"/>
  <c r="P910" i="1"/>
  <c r="N910" i="1"/>
  <c r="K910" i="1"/>
  <c r="L910" i="1" s="1"/>
  <c r="I910" i="1"/>
  <c r="E910" i="1"/>
  <c r="D910" i="1"/>
  <c r="Z909" i="1"/>
  <c r="X909" i="1"/>
  <c r="AA909" i="1" s="1"/>
  <c r="V909" i="1"/>
  <c r="U909" i="1"/>
  <c r="P909" i="1"/>
  <c r="N909" i="1"/>
  <c r="K909" i="1"/>
  <c r="I909" i="1"/>
  <c r="J962" i="1" s="1"/>
  <c r="E909" i="1"/>
  <c r="D909" i="1"/>
  <c r="Z908" i="1"/>
  <c r="X908" i="1"/>
  <c r="V908" i="1"/>
  <c r="U908" i="1"/>
  <c r="P908" i="1"/>
  <c r="N908" i="1"/>
  <c r="K908" i="1"/>
  <c r="I908" i="1"/>
  <c r="J908" i="1" s="1"/>
  <c r="E908" i="1"/>
  <c r="D908" i="1"/>
  <c r="Z907" i="1"/>
  <c r="X907" i="1"/>
  <c r="V907" i="1"/>
  <c r="U907" i="1"/>
  <c r="S907" i="1"/>
  <c r="P907" i="1"/>
  <c r="N907" i="1"/>
  <c r="K907" i="1"/>
  <c r="I907" i="1"/>
  <c r="E907" i="1"/>
  <c r="D907" i="1"/>
  <c r="Z906" i="1"/>
  <c r="AA906" i="1" s="1"/>
  <c r="X906" i="1"/>
  <c r="V906" i="1"/>
  <c r="U906" i="1"/>
  <c r="P906" i="1"/>
  <c r="N906" i="1"/>
  <c r="K906" i="1"/>
  <c r="I906" i="1"/>
  <c r="E906" i="1"/>
  <c r="D906" i="1"/>
  <c r="Z905" i="1"/>
  <c r="AA905" i="1" s="1"/>
  <c r="X905" i="1"/>
  <c r="V905" i="1"/>
  <c r="U905" i="1"/>
  <c r="P905" i="1"/>
  <c r="N905" i="1"/>
  <c r="K905" i="1"/>
  <c r="L905" i="1" s="1"/>
  <c r="I905" i="1"/>
  <c r="E905" i="1"/>
  <c r="D905" i="1"/>
  <c r="Z904" i="1"/>
  <c r="X904" i="1"/>
  <c r="V904" i="1"/>
  <c r="U904" i="1"/>
  <c r="P904" i="1"/>
  <c r="N904" i="1"/>
  <c r="K904" i="1"/>
  <c r="L904" i="1" s="1"/>
  <c r="I904" i="1"/>
  <c r="E904" i="1"/>
  <c r="D904" i="1"/>
  <c r="Z903" i="1"/>
  <c r="X903" i="1"/>
  <c r="V903" i="1"/>
  <c r="U903" i="1"/>
  <c r="S903" i="1"/>
  <c r="P903" i="1"/>
  <c r="N903" i="1"/>
  <c r="K903" i="1"/>
  <c r="I903" i="1"/>
  <c r="E903" i="1"/>
  <c r="D903" i="1"/>
  <c r="Z902" i="1"/>
  <c r="AA902" i="1" s="1"/>
  <c r="X902" i="1"/>
  <c r="V902" i="1"/>
  <c r="U902" i="1"/>
  <c r="S902" i="1"/>
  <c r="P902" i="1"/>
  <c r="N902" i="1"/>
  <c r="K902" i="1"/>
  <c r="L902" i="1" s="1"/>
  <c r="I902" i="1"/>
  <c r="E902" i="1"/>
  <c r="D902" i="1"/>
  <c r="Z901" i="1"/>
  <c r="X901" i="1"/>
  <c r="V901" i="1"/>
  <c r="U901" i="1"/>
  <c r="S901" i="1"/>
  <c r="P901" i="1"/>
  <c r="N901" i="1"/>
  <c r="K901" i="1"/>
  <c r="I901" i="1"/>
  <c r="E901" i="1"/>
  <c r="D901" i="1"/>
  <c r="Z900" i="1"/>
  <c r="X900" i="1"/>
  <c r="V900" i="1"/>
  <c r="U900" i="1"/>
  <c r="S900" i="1"/>
  <c r="P900" i="1"/>
  <c r="N900" i="1"/>
  <c r="K900" i="1"/>
  <c r="I900" i="1"/>
  <c r="E900" i="1"/>
  <c r="D900" i="1"/>
  <c r="Z899" i="1"/>
  <c r="X899" i="1"/>
  <c r="V899" i="1"/>
  <c r="U899" i="1"/>
  <c r="S899" i="1"/>
  <c r="P899" i="1"/>
  <c r="N899" i="1"/>
  <c r="Q899" i="1" s="1"/>
  <c r="K899" i="1"/>
  <c r="I899" i="1"/>
  <c r="J899" i="1" s="1"/>
  <c r="E899" i="1"/>
  <c r="D899" i="1"/>
  <c r="Z898" i="1"/>
  <c r="X898" i="1"/>
  <c r="V898" i="1"/>
  <c r="U898" i="1"/>
  <c r="P898" i="1"/>
  <c r="N898" i="1"/>
  <c r="K898" i="1"/>
  <c r="I898" i="1"/>
  <c r="E898" i="1"/>
  <c r="D898" i="1"/>
  <c r="Z897" i="1"/>
  <c r="X897" i="1"/>
  <c r="V897" i="1"/>
  <c r="U897" i="1"/>
  <c r="S950" i="1"/>
  <c r="P897" i="1"/>
  <c r="N897" i="1"/>
  <c r="K897" i="1"/>
  <c r="I897" i="1"/>
  <c r="E897" i="1"/>
  <c r="D897" i="1"/>
  <c r="Z896" i="1"/>
  <c r="X896" i="1"/>
  <c r="V896" i="1"/>
  <c r="U896" i="1"/>
  <c r="S896" i="1"/>
  <c r="P896" i="1"/>
  <c r="N896" i="1"/>
  <c r="K896" i="1"/>
  <c r="I896" i="1"/>
  <c r="E896" i="1"/>
  <c r="D896" i="1"/>
  <c r="AA895" i="1"/>
  <c r="Z895" i="1"/>
  <c r="X895" i="1"/>
  <c r="V895" i="1"/>
  <c r="U895" i="1"/>
  <c r="P895" i="1"/>
  <c r="N895" i="1"/>
  <c r="K895" i="1"/>
  <c r="I895" i="1"/>
  <c r="E895" i="1"/>
  <c r="D895" i="1"/>
  <c r="Z894" i="1"/>
  <c r="X894" i="1"/>
  <c r="V894" i="1"/>
  <c r="U894" i="1"/>
  <c r="P894" i="1"/>
  <c r="N894" i="1"/>
  <c r="K894" i="1"/>
  <c r="I894" i="1"/>
  <c r="E894" i="1"/>
  <c r="D894" i="1"/>
  <c r="Z893" i="1"/>
  <c r="X893" i="1"/>
  <c r="V893" i="1"/>
  <c r="U893" i="1"/>
  <c r="P893" i="1"/>
  <c r="N893" i="1"/>
  <c r="K893" i="1"/>
  <c r="I893" i="1"/>
  <c r="E893" i="1"/>
  <c r="D893" i="1"/>
  <c r="Z892" i="1"/>
  <c r="X892" i="1"/>
  <c r="V892" i="1"/>
  <c r="U892" i="1"/>
  <c r="P892" i="1"/>
  <c r="N892" i="1"/>
  <c r="K892" i="1"/>
  <c r="I892" i="1"/>
  <c r="E892" i="1"/>
  <c r="D892" i="1"/>
  <c r="Z891" i="1"/>
  <c r="X891" i="1"/>
  <c r="V891" i="1"/>
  <c r="U891" i="1"/>
  <c r="S891" i="1"/>
  <c r="P891" i="1"/>
  <c r="N891" i="1"/>
  <c r="K891" i="1"/>
  <c r="I891" i="1"/>
  <c r="E891" i="1"/>
  <c r="G944" i="1" s="1"/>
  <c r="D891" i="1"/>
  <c r="Z890" i="1"/>
  <c r="X890" i="1"/>
  <c r="V890" i="1"/>
  <c r="U890" i="1"/>
  <c r="P890" i="1"/>
  <c r="Q890" i="1" s="1"/>
  <c r="N890" i="1"/>
  <c r="K890" i="1"/>
  <c r="I890" i="1"/>
  <c r="E890" i="1"/>
  <c r="D890" i="1"/>
  <c r="Z889" i="1"/>
  <c r="X889" i="1"/>
  <c r="V889" i="1"/>
  <c r="U889" i="1"/>
  <c r="P889" i="1"/>
  <c r="N889" i="1"/>
  <c r="K889" i="1"/>
  <c r="I889" i="1"/>
  <c r="J889" i="1" s="1"/>
  <c r="E889" i="1"/>
  <c r="D889" i="1"/>
  <c r="Z888" i="1"/>
  <c r="X888" i="1"/>
  <c r="V888" i="1"/>
  <c r="U888" i="1"/>
  <c r="P888" i="1"/>
  <c r="N888" i="1"/>
  <c r="K888" i="1"/>
  <c r="L888" i="1" s="1"/>
  <c r="I888" i="1"/>
  <c r="J888" i="1" s="1"/>
  <c r="E888" i="1"/>
  <c r="D888" i="1"/>
  <c r="Z887" i="1"/>
  <c r="X887" i="1"/>
  <c r="V887" i="1"/>
  <c r="U887" i="1"/>
  <c r="S940" i="1"/>
  <c r="P887" i="1"/>
  <c r="N887" i="1"/>
  <c r="K887" i="1"/>
  <c r="I887" i="1"/>
  <c r="E887" i="1"/>
  <c r="D887" i="1"/>
  <c r="Z886" i="1"/>
  <c r="X886" i="1"/>
  <c r="V886" i="1"/>
  <c r="U886" i="1"/>
  <c r="P886" i="1"/>
  <c r="N886" i="1"/>
  <c r="K886" i="1"/>
  <c r="I886" i="1"/>
  <c r="E886" i="1"/>
  <c r="D886" i="1"/>
  <c r="Z885" i="1"/>
  <c r="X885" i="1"/>
  <c r="V885" i="1"/>
  <c r="U885" i="1"/>
  <c r="P885" i="1"/>
  <c r="N885" i="1"/>
  <c r="K885" i="1"/>
  <c r="I885" i="1"/>
  <c r="E885" i="1"/>
  <c r="D885" i="1"/>
  <c r="Z884" i="1"/>
  <c r="X884" i="1"/>
  <c r="V884" i="1"/>
  <c r="U884" i="1"/>
  <c r="P884" i="1"/>
  <c r="N884" i="1"/>
  <c r="O884" i="1" s="1"/>
  <c r="K884" i="1"/>
  <c r="I884" i="1"/>
  <c r="E884" i="1"/>
  <c r="D884" i="1"/>
  <c r="Z883" i="1"/>
  <c r="X883" i="1"/>
  <c r="V883" i="1"/>
  <c r="U883" i="1"/>
  <c r="S883" i="1"/>
  <c r="P883" i="1"/>
  <c r="N883" i="1"/>
  <c r="K883" i="1"/>
  <c r="I883" i="1"/>
  <c r="E883" i="1"/>
  <c r="D883" i="1"/>
  <c r="Z882" i="1"/>
  <c r="X882" i="1"/>
  <c r="V882" i="1"/>
  <c r="U882" i="1"/>
  <c r="P882" i="1"/>
  <c r="N882" i="1"/>
  <c r="K882" i="1"/>
  <c r="I882" i="1"/>
  <c r="E882" i="1"/>
  <c r="D882" i="1"/>
  <c r="Z881" i="1"/>
  <c r="X881" i="1"/>
  <c r="AA881" i="1" s="1"/>
  <c r="V881" i="1"/>
  <c r="U881" i="1"/>
  <c r="S881" i="1"/>
  <c r="P881" i="1"/>
  <c r="N881" i="1"/>
  <c r="K881" i="1"/>
  <c r="I881" i="1"/>
  <c r="E881" i="1"/>
  <c r="D881" i="1"/>
  <c r="Z880" i="1"/>
  <c r="X880" i="1"/>
  <c r="V880" i="1"/>
  <c r="U880" i="1"/>
  <c r="S880" i="1"/>
  <c r="P880" i="1"/>
  <c r="N880" i="1"/>
  <c r="K880" i="1"/>
  <c r="I880" i="1"/>
  <c r="E880" i="1"/>
  <c r="D880" i="1"/>
  <c r="Z879" i="1"/>
  <c r="X879" i="1"/>
  <c r="V879" i="1"/>
  <c r="U879" i="1"/>
  <c r="P879" i="1"/>
  <c r="N879" i="1"/>
  <c r="K879" i="1"/>
  <c r="I879" i="1"/>
  <c r="E879" i="1"/>
  <c r="D879" i="1"/>
  <c r="Z878" i="1"/>
  <c r="X878" i="1"/>
  <c r="V878" i="1"/>
  <c r="U878" i="1"/>
  <c r="S878" i="1"/>
  <c r="P878" i="1"/>
  <c r="N878" i="1"/>
  <c r="K878" i="1"/>
  <c r="I878" i="1"/>
  <c r="E878" i="1"/>
  <c r="D878" i="1"/>
  <c r="Z877" i="1"/>
  <c r="X877" i="1"/>
  <c r="Y930" i="1" s="1"/>
  <c r="V877" i="1"/>
  <c r="U877" i="1"/>
  <c r="P877" i="1"/>
  <c r="N877" i="1"/>
  <c r="K877" i="1"/>
  <c r="I877" i="1"/>
  <c r="E877" i="1"/>
  <c r="D877" i="1"/>
  <c r="AA876" i="1"/>
  <c r="Z876" i="1"/>
  <c r="X876" i="1"/>
  <c r="V876" i="1"/>
  <c r="U876" i="1"/>
  <c r="S876" i="1"/>
  <c r="P876" i="1"/>
  <c r="N876" i="1"/>
  <c r="K876" i="1"/>
  <c r="I876" i="1"/>
  <c r="L876" i="1" s="1"/>
  <c r="E876" i="1"/>
  <c r="D876" i="1"/>
  <c r="Z875" i="1"/>
  <c r="X875" i="1"/>
  <c r="V875" i="1"/>
  <c r="U875" i="1"/>
  <c r="S875" i="1"/>
  <c r="P875" i="1"/>
  <c r="N875" i="1"/>
  <c r="K875" i="1"/>
  <c r="I875" i="1"/>
  <c r="E875" i="1"/>
  <c r="D875" i="1"/>
  <c r="Z874" i="1"/>
  <c r="X874" i="1"/>
  <c r="V874" i="1"/>
  <c r="U874" i="1"/>
  <c r="P874" i="1"/>
  <c r="N874" i="1"/>
  <c r="K874" i="1"/>
  <c r="I874" i="1"/>
  <c r="E874" i="1"/>
  <c r="D874" i="1"/>
  <c r="Z873" i="1"/>
  <c r="X873" i="1"/>
  <c r="V873" i="1"/>
  <c r="U873" i="1"/>
  <c r="S873" i="1"/>
  <c r="P873" i="1"/>
  <c r="N873" i="1"/>
  <c r="K873" i="1"/>
  <c r="I873" i="1"/>
  <c r="E873" i="1"/>
  <c r="D873" i="1"/>
  <c r="Z872" i="1"/>
  <c r="X872" i="1"/>
  <c r="Y872" i="1" s="1"/>
  <c r="V872" i="1"/>
  <c r="U872" i="1"/>
  <c r="S872" i="1"/>
  <c r="P872" i="1"/>
  <c r="N872" i="1"/>
  <c r="K872" i="1"/>
  <c r="I872" i="1"/>
  <c r="E872" i="1"/>
  <c r="D872" i="1"/>
  <c r="Z871" i="1"/>
  <c r="X871" i="1"/>
  <c r="V871" i="1"/>
  <c r="U871" i="1"/>
  <c r="S871" i="1"/>
  <c r="P871" i="1"/>
  <c r="N871" i="1"/>
  <c r="Q871" i="1" s="1"/>
  <c r="K871" i="1"/>
  <c r="I871" i="1"/>
  <c r="E871" i="1"/>
  <c r="G871" i="1" s="1"/>
  <c r="D871" i="1"/>
  <c r="Z870" i="1"/>
  <c r="X870" i="1"/>
  <c r="V870" i="1"/>
  <c r="U870" i="1"/>
  <c r="S870" i="1"/>
  <c r="P870" i="1"/>
  <c r="N870" i="1"/>
  <c r="K870" i="1"/>
  <c r="I870" i="1"/>
  <c r="J870" i="1" s="1"/>
  <c r="E870" i="1"/>
  <c r="G870" i="1" s="1"/>
  <c r="D870" i="1"/>
  <c r="Z869" i="1"/>
  <c r="X869" i="1"/>
  <c r="Y869" i="1" s="1"/>
  <c r="V869" i="1"/>
  <c r="U869" i="1"/>
  <c r="P869" i="1"/>
  <c r="Q869" i="1" s="1"/>
  <c r="N869" i="1"/>
  <c r="O869" i="1" s="1"/>
  <c r="K869" i="1"/>
  <c r="I869" i="1"/>
  <c r="J869" i="1" s="1"/>
  <c r="E869" i="1"/>
  <c r="G869" i="1" s="1"/>
  <c r="D869" i="1"/>
  <c r="Z868" i="1"/>
  <c r="X868" i="1"/>
  <c r="Y868" i="1" s="1"/>
  <c r="V868" i="1"/>
  <c r="U868" i="1"/>
  <c r="P868" i="1"/>
  <c r="N868" i="1"/>
  <c r="O868" i="1" s="1"/>
  <c r="K868" i="1"/>
  <c r="L868" i="1" s="1"/>
  <c r="I868" i="1"/>
  <c r="J868" i="1" s="1"/>
  <c r="E868" i="1"/>
  <c r="G868" i="1" s="1"/>
  <c r="D868" i="1"/>
  <c r="Z867" i="1"/>
  <c r="X867" i="1"/>
  <c r="V867" i="1"/>
  <c r="U867" i="1"/>
  <c r="S867" i="1"/>
  <c r="S920" i="1"/>
  <c r="P867" i="1"/>
  <c r="N867" i="1"/>
  <c r="O867" i="1" s="1"/>
  <c r="K867" i="1"/>
  <c r="I867" i="1"/>
  <c r="J867" i="1" s="1"/>
  <c r="E867" i="1"/>
  <c r="G867" i="1" s="1"/>
  <c r="D867" i="1"/>
  <c r="Z866" i="1"/>
  <c r="X866" i="1"/>
  <c r="Y866" i="1" s="1"/>
  <c r="V866" i="1"/>
  <c r="U866" i="1"/>
  <c r="P866" i="1"/>
  <c r="N866" i="1"/>
  <c r="O866" i="1" s="1"/>
  <c r="K866" i="1"/>
  <c r="I866" i="1"/>
  <c r="E866" i="1"/>
  <c r="G866" i="1" s="1"/>
  <c r="D866" i="1"/>
  <c r="Z865" i="1"/>
  <c r="X865" i="1"/>
  <c r="Y865" i="1" s="1"/>
  <c r="V865" i="1"/>
  <c r="U865" i="1"/>
  <c r="P865" i="1"/>
  <c r="N865" i="1"/>
  <c r="O918" i="1" s="1"/>
  <c r="K865" i="1"/>
  <c r="J865" i="1"/>
  <c r="I865" i="1"/>
  <c r="J918" i="1" s="1"/>
  <c r="E865" i="1"/>
  <c r="G865" i="1" s="1"/>
  <c r="D865" i="1"/>
  <c r="Z864" i="1"/>
  <c r="X864" i="1"/>
  <c r="Y864" i="1" s="1"/>
  <c r="V864" i="1"/>
  <c r="U864" i="1"/>
  <c r="P864" i="1"/>
  <c r="N864" i="1"/>
  <c r="O864" i="1" s="1"/>
  <c r="K864" i="1"/>
  <c r="I864" i="1"/>
  <c r="J864" i="1" s="1"/>
  <c r="E864" i="1"/>
  <c r="G864" i="1" s="1"/>
  <c r="D864" i="1"/>
  <c r="Z863" i="1"/>
  <c r="X863" i="1"/>
  <c r="V863" i="1"/>
  <c r="U863" i="1"/>
  <c r="P863" i="1"/>
  <c r="N863" i="1"/>
  <c r="O863" i="1" s="1"/>
  <c r="K863" i="1"/>
  <c r="I863" i="1"/>
  <c r="E863" i="1"/>
  <c r="G863" i="1" s="1"/>
  <c r="D863" i="1"/>
  <c r="Z862" i="1"/>
  <c r="X862" i="1"/>
  <c r="Y862" i="1" s="1"/>
  <c r="V862" i="1"/>
  <c r="U862" i="1"/>
  <c r="S862" i="1"/>
  <c r="P862" i="1"/>
  <c r="N862" i="1"/>
  <c r="O862" i="1" s="1"/>
  <c r="K862" i="1"/>
  <c r="I862" i="1"/>
  <c r="J862" i="1" s="1"/>
  <c r="E862" i="1"/>
  <c r="G862" i="1" s="1"/>
  <c r="D862" i="1"/>
  <c r="Z861" i="1"/>
  <c r="X861" i="1"/>
  <c r="Y861" i="1" s="1"/>
  <c r="V861" i="1"/>
  <c r="U861" i="1"/>
  <c r="S861" i="1"/>
  <c r="P861" i="1"/>
  <c r="N861" i="1"/>
  <c r="O861" i="1" s="1"/>
  <c r="K861" i="1"/>
  <c r="I861" i="1"/>
  <c r="J861" i="1" s="1"/>
  <c r="E861" i="1"/>
  <c r="G861" i="1" s="1"/>
  <c r="D861" i="1"/>
  <c r="Z860" i="1"/>
  <c r="X860" i="1"/>
  <c r="Y860" i="1" s="1"/>
  <c r="V860" i="1"/>
  <c r="U860" i="1"/>
  <c r="S860" i="1"/>
  <c r="P860" i="1"/>
  <c r="N860" i="1"/>
  <c r="L860" i="1"/>
  <c r="K860" i="1"/>
  <c r="J860" i="1"/>
  <c r="I860" i="1"/>
  <c r="E860" i="1"/>
  <c r="G860" i="1" s="1"/>
  <c r="D860" i="1"/>
  <c r="Z859" i="1"/>
  <c r="X859" i="1"/>
  <c r="V859" i="1"/>
  <c r="U859" i="1"/>
  <c r="S912" i="1"/>
  <c r="P859" i="1"/>
  <c r="N859" i="1"/>
  <c r="L859" i="1"/>
  <c r="K859" i="1"/>
  <c r="I859" i="1"/>
  <c r="J859" i="1" s="1"/>
  <c r="E859" i="1"/>
  <c r="G859" i="1" s="1"/>
  <c r="D859" i="1"/>
  <c r="Z858" i="1"/>
  <c r="X858" i="1"/>
  <c r="Y858" i="1" s="1"/>
  <c r="V858" i="1"/>
  <c r="U858" i="1"/>
  <c r="S858" i="1"/>
  <c r="P858" i="1"/>
  <c r="N858" i="1"/>
  <c r="O858" i="1" s="1"/>
  <c r="K858" i="1"/>
  <c r="I858" i="1"/>
  <c r="J858" i="1" s="1"/>
  <c r="E858" i="1"/>
  <c r="G858" i="1" s="1"/>
  <c r="D858" i="1"/>
  <c r="Z857" i="1"/>
  <c r="X857" i="1"/>
  <c r="V857" i="1"/>
  <c r="U857" i="1"/>
  <c r="S857" i="1"/>
  <c r="P857" i="1"/>
  <c r="N857" i="1"/>
  <c r="O857" i="1" s="1"/>
  <c r="K857" i="1"/>
  <c r="L857" i="1" s="1"/>
  <c r="I857" i="1"/>
  <c r="J857" i="1" s="1"/>
  <c r="E857" i="1"/>
  <c r="D857" i="1"/>
  <c r="Z856" i="1"/>
  <c r="X856" i="1"/>
  <c r="Y856" i="1" s="1"/>
  <c r="V856" i="1"/>
  <c r="U856" i="1"/>
  <c r="P856" i="1"/>
  <c r="N856" i="1"/>
  <c r="O856" i="1" s="1"/>
  <c r="K856" i="1"/>
  <c r="L856" i="1" s="1"/>
  <c r="I856" i="1"/>
  <c r="J856" i="1" s="1"/>
  <c r="E856" i="1"/>
  <c r="G856" i="1" s="1"/>
  <c r="D856" i="1"/>
  <c r="Z855" i="1"/>
  <c r="X855" i="1"/>
  <c r="V855" i="1"/>
  <c r="U855" i="1"/>
  <c r="S855" i="1"/>
  <c r="S908" i="1"/>
  <c r="P855" i="1"/>
  <c r="N855" i="1"/>
  <c r="Q855" i="1" s="1"/>
  <c r="K855" i="1"/>
  <c r="L855" i="1" s="1"/>
  <c r="I855" i="1"/>
  <c r="J855" i="1" s="1"/>
  <c r="E855" i="1"/>
  <c r="G855" i="1" s="1"/>
  <c r="D855" i="1"/>
  <c r="Z854" i="1"/>
  <c r="X854" i="1"/>
  <c r="Y854" i="1" s="1"/>
  <c r="V854" i="1"/>
  <c r="U854" i="1"/>
  <c r="S854" i="1"/>
  <c r="P854" i="1"/>
  <c r="N854" i="1"/>
  <c r="O907" i="1" s="1"/>
  <c r="K854" i="1"/>
  <c r="I854" i="1"/>
  <c r="J854" i="1" s="1"/>
  <c r="E854" i="1"/>
  <c r="G854" i="1" s="1"/>
  <c r="D854" i="1"/>
  <c r="Z853" i="1"/>
  <c r="AA853" i="1" s="1"/>
  <c r="X853" i="1"/>
  <c r="V853" i="1"/>
  <c r="U853" i="1"/>
  <c r="P853" i="1"/>
  <c r="N853" i="1"/>
  <c r="K853" i="1"/>
  <c r="I853" i="1"/>
  <c r="J853" i="1" s="1"/>
  <c r="E853" i="1"/>
  <c r="G853" i="1" s="1"/>
  <c r="D853" i="1"/>
  <c r="Z852" i="1"/>
  <c r="X852" i="1"/>
  <c r="Y852" i="1" s="1"/>
  <c r="V852" i="1"/>
  <c r="U852" i="1"/>
  <c r="P852" i="1"/>
  <c r="Q852" i="1" s="1"/>
  <c r="N852" i="1"/>
  <c r="O852" i="1" s="1"/>
  <c r="K852" i="1"/>
  <c r="I852" i="1"/>
  <c r="L852" i="1" s="1"/>
  <c r="E852" i="1"/>
  <c r="G852" i="1" s="1"/>
  <c r="D852" i="1"/>
  <c r="Z851" i="1"/>
  <c r="X851" i="1"/>
  <c r="V851" i="1"/>
  <c r="U851" i="1"/>
  <c r="S851" i="1"/>
  <c r="P851" i="1"/>
  <c r="N851" i="1"/>
  <c r="O851" i="1" s="1"/>
  <c r="K851" i="1"/>
  <c r="I851" i="1"/>
  <c r="J904" i="1" s="1"/>
  <c r="E851" i="1"/>
  <c r="G851" i="1" s="1"/>
  <c r="D851" i="1"/>
  <c r="Z850" i="1"/>
  <c r="X850" i="1"/>
  <c r="Y850" i="1" s="1"/>
  <c r="V850" i="1"/>
  <c r="U850" i="1"/>
  <c r="P850" i="1"/>
  <c r="N850" i="1"/>
  <c r="O850" i="1" s="1"/>
  <c r="K850" i="1"/>
  <c r="I850" i="1"/>
  <c r="J850" i="1" s="1"/>
  <c r="E850" i="1"/>
  <c r="G850" i="1" s="1"/>
  <c r="D850" i="1"/>
  <c r="Z849" i="1"/>
  <c r="X849" i="1"/>
  <c r="Y849" i="1" s="1"/>
  <c r="V849" i="1"/>
  <c r="U849" i="1"/>
  <c r="P849" i="1"/>
  <c r="N849" i="1"/>
  <c r="K849" i="1"/>
  <c r="I849" i="1"/>
  <c r="J849" i="1" s="1"/>
  <c r="E849" i="1"/>
  <c r="G849" i="1" s="1"/>
  <c r="D849" i="1"/>
  <c r="Z848" i="1"/>
  <c r="X848" i="1"/>
  <c r="Y848" i="1" s="1"/>
  <c r="V848" i="1"/>
  <c r="U848" i="1"/>
  <c r="P848" i="1"/>
  <c r="N848" i="1"/>
  <c r="O901" i="1" s="1"/>
  <c r="K848" i="1"/>
  <c r="I848" i="1"/>
  <c r="E848" i="1"/>
  <c r="G848" i="1" s="1"/>
  <c r="D848" i="1"/>
  <c r="Z847" i="1"/>
  <c r="X847" i="1"/>
  <c r="Y847" i="1" s="1"/>
  <c r="V847" i="1"/>
  <c r="U847" i="1"/>
  <c r="P847" i="1"/>
  <c r="N847" i="1"/>
  <c r="O847" i="1" s="1"/>
  <c r="K847" i="1"/>
  <c r="I847" i="1"/>
  <c r="J847" i="1" s="1"/>
  <c r="E847" i="1"/>
  <c r="G847" i="1" s="1"/>
  <c r="D847" i="1"/>
  <c r="Z846" i="1"/>
  <c r="X846" i="1"/>
  <c r="V846" i="1"/>
  <c r="U846" i="1"/>
  <c r="S846" i="1"/>
  <c r="P846" i="1"/>
  <c r="Q846" i="1" s="1"/>
  <c r="N846" i="1"/>
  <c r="O846" i="1" s="1"/>
  <c r="K846" i="1"/>
  <c r="I846" i="1"/>
  <c r="J846" i="1" s="1"/>
  <c r="E846" i="1"/>
  <c r="G846" i="1" s="1"/>
  <c r="D846" i="1"/>
  <c r="Z845" i="1"/>
  <c r="X845" i="1"/>
  <c r="V845" i="1"/>
  <c r="U845" i="1"/>
  <c r="S845" i="1"/>
  <c r="S898" i="1"/>
  <c r="Q845" i="1"/>
  <c r="P845" i="1"/>
  <c r="N845" i="1"/>
  <c r="O845" i="1" s="1"/>
  <c r="K845" i="1"/>
  <c r="I845" i="1"/>
  <c r="J845" i="1" s="1"/>
  <c r="E845" i="1"/>
  <c r="G845" i="1" s="1"/>
  <c r="D845" i="1"/>
  <c r="Z844" i="1"/>
  <c r="X844" i="1"/>
  <c r="Y844" i="1" s="1"/>
  <c r="V844" i="1"/>
  <c r="U844" i="1"/>
  <c r="P844" i="1"/>
  <c r="O844" i="1"/>
  <c r="N844" i="1"/>
  <c r="K844" i="1"/>
  <c r="L844" i="1" s="1"/>
  <c r="I844" i="1"/>
  <c r="E844" i="1"/>
  <c r="G844" i="1" s="1"/>
  <c r="D844" i="1"/>
  <c r="Z843" i="1"/>
  <c r="X843" i="1"/>
  <c r="V843" i="1"/>
  <c r="U843" i="1"/>
  <c r="P843" i="1"/>
  <c r="N843" i="1"/>
  <c r="O843" i="1" s="1"/>
  <c r="K843" i="1"/>
  <c r="I843" i="1"/>
  <c r="J843" i="1" s="1"/>
  <c r="E843" i="1"/>
  <c r="G843" i="1" s="1"/>
  <c r="D843" i="1"/>
  <c r="Z842" i="1"/>
  <c r="AA842" i="1" s="1"/>
  <c r="X842" i="1"/>
  <c r="Y842" i="1" s="1"/>
  <c r="V842" i="1"/>
  <c r="U842" i="1"/>
  <c r="P842" i="1"/>
  <c r="N842" i="1"/>
  <c r="O895" i="1" s="1"/>
  <c r="K842" i="1"/>
  <c r="I842" i="1"/>
  <c r="J842" i="1" s="1"/>
  <c r="E842" i="1"/>
  <c r="G842" i="1" s="1"/>
  <c r="D842" i="1"/>
  <c r="Z841" i="1"/>
  <c r="X841" i="1"/>
  <c r="V841" i="1"/>
  <c r="U841" i="1"/>
  <c r="P841" i="1"/>
  <c r="N841" i="1"/>
  <c r="K841" i="1"/>
  <c r="I841" i="1"/>
  <c r="J841" i="1" s="1"/>
  <c r="E841" i="1"/>
  <c r="G841" i="1" s="1"/>
  <c r="D841" i="1"/>
  <c r="Z840" i="1"/>
  <c r="X840" i="1"/>
  <c r="Y840" i="1" s="1"/>
  <c r="V840" i="1"/>
  <c r="U840" i="1"/>
  <c r="P840" i="1"/>
  <c r="N840" i="1"/>
  <c r="O840" i="1" s="1"/>
  <c r="K840" i="1"/>
  <c r="I840" i="1"/>
  <c r="J840" i="1" s="1"/>
  <c r="E840" i="1"/>
  <c r="G840" i="1" s="1"/>
  <c r="D840" i="1"/>
  <c r="Z839" i="1"/>
  <c r="X839" i="1"/>
  <c r="Y839" i="1" s="1"/>
  <c r="V839" i="1"/>
  <c r="U839" i="1"/>
  <c r="P839" i="1"/>
  <c r="N839" i="1"/>
  <c r="K839" i="1"/>
  <c r="I839" i="1"/>
  <c r="J839" i="1" s="1"/>
  <c r="E839" i="1"/>
  <c r="G839" i="1" s="1"/>
  <c r="D839" i="1"/>
  <c r="Z838" i="1"/>
  <c r="X838" i="1"/>
  <c r="Y838" i="1" s="1"/>
  <c r="V838" i="1"/>
  <c r="U838" i="1"/>
  <c r="S838" i="1"/>
  <c r="P838" i="1"/>
  <c r="N838" i="1"/>
  <c r="O838" i="1" s="1"/>
  <c r="K838" i="1"/>
  <c r="I838" i="1"/>
  <c r="J838" i="1" s="1"/>
  <c r="E838" i="1"/>
  <c r="G838" i="1" s="1"/>
  <c r="D838" i="1"/>
  <c r="Z837" i="1"/>
  <c r="X837" i="1"/>
  <c r="Y837" i="1" s="1"/>
  <c r="V837" i="1"/>
  <c r="U837" i="1"/>
  <c r="S890" i="1"/>
  <c r="P837" i="1"/>
  <c r="N837" i="1"/>
  <c r="K837" i="1"/>
  <c r="I837" i="1"/>
  <c r="J837" i="1" s="1"/>
  <c r="E837" i="1"/>
  <c r="G837" i="1" s="1"/>
  <c r="D837" i="1"/>
  <c r="Z836" i="1"/>
  <c r="AA836" i="1" s="1"/>
  <c r="X836" i="1"/>
  <c r="Y836" i="1" s="1"/>
  <c r="V836" i="1"/>
  <c r="U836" i="1"/>
  <c r="S836" i="1"/>
  <c r="P836" i="1"/>
  <c r="Q836" i="1" s="1"/>
  <c r="N836" i="1"/>
  <c r="O836" i="1" s="1"/>
  <c r="K836" i="1"/>
  <c r="I836" i="1"/>
  <c r="J836" i="1" s="1"/>
  <c r="E836" i="1"/>
  <c r="G836" i="1" s="1"/>
  <c r="D836" i="1"/>
  <c r="Z835" i="1"/>
  <c r="X835" i="1"/>
  <c r="V835" i="1"/>
  <c r="U835" i="1"/>
  <c r="S835" i="1"/>
  <c r="P835" i="1"/>
  <c r="N835" i="1"/>
  <c r="O835" i="1" s="1"/>
  <c r="K835" i="1"/>
  <c r="L835" i="1" s="1"/>
  <c r="I835" i="1"/>
  <c r="J835" i="1" s="1"/>
  <c r="E835" i="1"/>
  <c r="G835" i="1" s="1"/>
  <c r="D835" i="1"/>
  <c r="Z834" i="1"/>
  <c r="X834" i="1"/>
  <c r="Y834" i="1" s="1"/>
  <c r="V834" i="1"/>
  <c r="U834" i="1"/>
  <c r="S834" i="1"/>
  <c r="P834" i="1"/>
  <c r="N834" i="1"/>
  <c r="O834" i="1" s="1"/>
  <c r="K834" i="1"/>
  <c r="I834" i="1"/>
  <c r="L834" i="1" s="1"/>
  <c r="E834" i="1"/>
  <c r="G834" i="1" s="1"/>
  <c r="D834" i="1"/>
  <c r="Z833" i="1"/>
  <c r="X833" i="1"/>
  <c r="V833" i="1"/>
  <c r="U833" i="1"/>
  <c r="S833" i="1"/>
  <c r="P833" i="1"/>
  <c r="N833" i="1"/>
  <c r="O833" i="1" s="1"/>
  <c r="K833" i="1"/>
  <c r="I833" i="1"/>
  <c r="J833" i="1" s="1"/>
  <c r="E833" i="1"/>
  <c r="G833" i="1" s="1"/>
  <c r="D833" i="1"/>
  <c r="Z832" i="1"/>
  <c r="X832" i="1"/>
  <c r="Y832" i="1" s="1"/>
  <c r="V832" i="1"/>
  <c r="U832" i="1"/>
  <c r="P832" i="1"/>
  <c r="N832" i="1"/>
  <c r="K832" i="1"/>
  <c r="I832" i="1"/>
  <c r="J832" i="1" s="1"/>
  <c r="E832" i="1"/>
  <c r="G832" i="1" s="1"/>
  <c r="D832" i="1"/>
  <c r="Z831" i="1"/>
  <c r="AA831" i="1" s="1"/>
  <c r="X831" i="1"/>
  <c r="Y831" i="1" s="1"/>
  <c r="V831" i="1"/>
  <c r="U831" i="1"/>
  <c r="S884" i="1"/>
  <c r="P831" i="1"/>
  <c r="N831" i="1"/>
  <c r="O831" i="1" s="1"/>
  <c r="K831" i="1"/>
  <c r="I831" i="1"/>
  <c r="J831" i="1" s="1"/>
  <c r="E831" i="1"/>
  <c r="G831" i="1" s="1"/>
  <c r="D831" i="1"/>
  <c r="Z830" i="1"/>
  <c r="X830" i="1"/>
  <c r="Y830" i="1" s="1"/>
  <c r="V830" i="1"/>
  <c r="U830" i="1"/>
  <c r="P830" i="1"/>
  <c r="N830" i="1"/>
  <c r="O830" i="1" s="1"/>
  <c r="K830" i="1"/>
  <c r="I830" i="1"/>
  <c r="J830" i="1" s="1"/>
  <c r="E830" i="1"/>
  <c r="G830" i="1" s="1"/>
  <c r="D830" i="1"/>
  <c r="Z829" i="1"/>
  <c r="X829" i="1"/>
  <c r="V829" i="1"/>
  <c r="U829" i="1"/>
  <c r="P829" i="1"/>
  <c r="N829" i="1"/>
  <c r="O829" i="1" s="1"/>
  <c r="K829" i="1"/>
  <c r="I829" i="1"/>
  <c r="E829" i="1"/>
  <c r="D829" i="1"/>
  <c r="Z828" i="1"/>
  <c r="X828" i="1"/>
  <c r="Y828" i="1" s="1"/>
  <c r="V828" i="1"/>
  <c r="U828" i="1"/>
  <c r="P828" i="1"/>
  <c r="Q828" i="1" s="1"/>
  <c r="N828" i="1"/>
  <c r="O828" i="1" s="1"/>
  <c r="K828" i="1"/>
  <c r="I828" i="1"/>
  <c r="E828" i="1"/>
  <c r="G828" i="1" s="1"/>
  <c r="D828" i="1"/>
  <c r="Z827" i="1"/>
  <c r="X827" i="1"/>
  <c r="Y827" i="1" s="1"/>
  <c r="V827" i="1"/>
  <c r="U827" i="1"/>
  <c r="S827" i="1"/>
  <c r="P827" i="1"/>
  <c r="N827" i="1"/>
  <c r="K827" i="1"/>
  <c r="I827" i="1"/>
  <c r="J827" i="1" s="1"/>
  <c r="E827" i="1"/>
  <c r="G827" i="1" s="1"/>
  <c r="D827" i="1"/>
  <c r="Z826" i="1"/>
  <c r="X826" i="1"/>
  <c r="Y826" i="1" s="1"/>
  <c r="V826" i="1"/>
  <c r="U826" i="1"/>
  <c r="S826" i="1"/>
  <c r="P826" i="1"/>
  <c r="N826" i="1"/>
  <c r="O879" i="1" s="1"/>
  <c r="K826" i="1"/>
  <c r="L826" i="1" s="1"/>
  <c r="I826" i="1"/>
  <c r="J826" i="1" s="1"/>
  <c r="E826" i="1"/>
  <c r="G826" i="1" s="1"/>
  <c r="D826" i="1"/>
  <c r="Z825" i="1"/>
  <c r="X825" i="1"/>
  <c r="AA825" i="1" s="1"/>
  <c r="V825" i="1"/>
  <c r="U825" i="1"/>
  <c r="S825" i="1"/>
  <c r="P825" i="1"/>
  <c r="N825" i="1"/>
  <c r="O878" i="1" s="1"/>
  <c r="K825" i="1"/>
  <c r="I825" i="1"/>
  <c r="J825" i="1" s="1"/>
  <c r="E825" i="1"/>
  <c r="G825" i="1" s="1"/>
  <c r="D825" i="1"/>
  <c r="Z824" i="1"/>
  <c r="AA824" i="1" s="1"/>
  <c r="X824" i="1"/>
  <c r="Y824" i="1" s="1"/>
  <c r="V824" i="1"/>
  <c r="U824" i="1"/>
  <c r="S877" i="1"/>
  <c r="P824" i="1"/>
  <c r="N824" i="1"/>
  <c r="O824" i="1" s="1"/>
  <c r="K824" i="1"/>
  <c r="I824" i="1"/>
  <c r="E824" i="1"/>
  <c r="G824" i="1" s="1"/>
  <c r="D824" i="1"/>
  <c r="Z823" i="1"/>
  <c r="X823" i="1"/>
  <c r="V823" i="1"/>
  <c r="U823" i="1"/>
  <c r="P823" i="1"/>
  <c r="Q823" i="1" s="1"/>
  <c r="N823" i="1"/>
  <c r="O823" i="1" s="1"/>
  <c r="K823" i="1"/>
  <c r="I823" i="1"/>
  <c r="J823" i="1" s="1"/>
  <c r="E823" i="1"/>
  <c r="G823" i="1" s="1"/>
  <c r="D823" i="1"/>
  <c r="Z822" i="1"/>
  <c r="X822" i="1"/>
  <c r="Y822" i="1" s="1"/>
  <c r="V822" i="1"/>
  <c r="U822" i="1"/>
  <c r="S822" i="1"/>
  <c r="P822" i="1"/>
  <c r="N822" i="1"/>
  <c r="O822" i="1" s="1"/>
  <c r="K822" i="1"/>
  <c r="I822" i="1"/>
  <c r="J822" i="1" s="1"/>
  <c r="E822" i="1"/>
  <c r="G822" i="1" s="1"/>
  <c r="D822" i="1"/>
  <c r="Z821" i="1"/>
  <c r="X821" i="1"/>
  <c r="Y821" i="1" s="1"/>
  <c r="V821" i="1"/>
  <c r="U821" i="1"/>
  <c r="P821" i="1"/>
  <c r="N821" i="1"/>
  <c r="K821" i="1"/>
  <c r="I821" i="1"/>
  <c r="J821" i="1" s="1"/>
  <c r="E821" i="1"/>
  <c r="G821" i="1" s="1"/>
  <c r="D821" i="1"/>
  <c r="Z820" i="1"/>
  <c r="X820" i="1"/>
  <c r="V820" i="1"/>
  <c r="U820" i="1"/>
  <c r="S820" i="1"/>
  <c r="P820" i="1"/>
  <c r="N820" i="1"/>
  <c r="O820" i="1" s="1"/>
  <c r="K820" i="1"/>
  <c r="I820" i="1"/>
  <c r="E820" i="1"/>
  <c r="G820" i="1" s="1"/>
  <c r="D820" i="1"/>
  <c r="V819" i="1"/>
  <c r="U819" i="1"/>
  <c r="S819" i="1"/>
  <c r="P819" i="1"/>
  <c r="N819" i="1"/>
  <c r="O819" i="1" s="1"/>
  <c r="K819" i="1"/>
  <c r="I819" i="1"/>
  <c r="J819" i="1" s="1"/>
  <c r="E819" i="1"/>
  <c r="G819" i="1" s="1"/>
  <c r="D819" i="1"/>
  <c r="U818" i="1"/>
  <c r="D818" i="1"/>
  <c r="D817" i="1"/>
  <c r="D816" i="1"/>
  <c r="D815" i="1"/>
  <c r="D814" i="1"/>
  <c r="S866" i="1"/>
  <c r="D813" i="1"/>
  <c r="D812" i="1"/>
  <c r="D811" i="1"/>
  <c r="D810" i="1"/>
  <c r="D809" i="1"/>
  <c r="D808" i="1"/>
  <c r="D807" i="1"/>
  <c r="S859" i="1"/>
  <c r="D806" i="1"/>
  <c r="D805" i="1"/>
  <c r="D804" i="1"/>
  <c r="D803" i="1"/>
  <c r="D802" i="1"/>
  <c r="D801" i="1"/>
  <c r="D800" i="1"/>
  <c r="D799" i="1"/>
  <c r="D798" i="1"/>
  <c r="S850" i="1"/>
  <c r="D797" i="1"/>
  <c r="S849" i="1"/>
  <c r="D796" i="1"/>
  <c r="D795" i="1"/>
  <c r="S847" i="1"/>
  <c r="D794" i="1"/>
  <c r="D793" i="1"/>
  <c r="D792" i="1"/>
  <c r="D791" i="1"/>
  <c r="D790" i="1"/>
  <c r="S842" i="1"/>
  <c r="D789" i="1"/>
  <c r="D788" i="1"/>
  <c r="D787" i="1"/>
  <c r="D786" i="1"/>
  <c r="D785" i="1"/>
  <c r="S837" i="1"/>
  <c r="D784" i="1"/>
  <c r="D783" i="1"/>
  <c r="D782" i="1"/>
  <c r="D781" i="1"/>
  <c r="D780" i="1"/>
  <c r="D779" i="1"/>
  <c r="D778" i="1"/>
  <c r="S830" i="1"/>
  <c r="D777" i="1"/>
  <c r="D776" i="1"/>
  <c r="S828" i="1"/>
  <c r="D775" i="1"/>
  <c r="D774" i="1"/>
  <c r="D773" i="1"/>
  <c r="D772" i="1"/>
  <c r="D771" i="1"/>
  <c r="S823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Q1361" i="1" l="1"/>
  <c r="O913" i="1"/>
  <c r="AA870" i="1"/>
  <c r="AA912" i="1"/>
  <c r="Y950" i="1"/>
  <c r="G952" i="1"/>
  <c r="O961" i="1"/>
  <c r="G1009" i="1"/>
  <c r="O1014" i="1"/>
  <c r="O1015" i="1"/>
  <c r="J1041" i="1"/>
  <c r="B1047" i="1"/>
  <c r="O1050" i="1"/>
  <c r="Y1114" i="1"/>
  <c r="B1148" i="1"/>
  <c r="Q1153" i="1"/>
  <c r="G1230" i="1"/>
  <c r="B1192" i="1"/>
  <c r="Y1200" i="1"/>
  <c r="J1267" i="1"/>
  <c r="G1295" i="1"/>
  <c r="J877" i="1"/>
  <c r="L830" i="1"/>
  <c r="Q840" i="1"/>
  <c r="AA861" i="1"/>
  <c r="O930" i="1"/>
  <c r="L896" i="1"/>
  <c r="L914" i="1"/>
  <c r="J944" i="1"/>
  <c r="L948" i="1"/>
  <c r="L956" i="1"/>
  <c r="L960" i="1"/>
  <c r="Q967" i="1"/>
  <c r="AA977" i="1"/>
  <c r="Q1045" i="1"/>
  <c r="Q1047" i="1"/>
  <c r="L1066" i="1"/>
  <c r="J1076" i="1"/>
  <c r="O1090" i="1"/>
  <c r="J1150" i="1"/>
  <c r="AA1113" i="1"/>
  <c r="Q1116" i="1"/>
  <c r="G1126" i="1"/>
  <c r="Q1148" i="1"/>
  <c r="AA1153" i="1"/>
  <c r="AA1157" i="1"/>
  <c r="G1163" i="1"/>
  <c r="B1170" i="1"/>
  <c r="Q1207" i="1"/>
  <c r="G1209" i="1"/>
  <c r="Q1226" i="1"/>
  <c r="O1258" i="1"/>
  <c r="AA1269" i="1"/>
  <c r="B1271" i="1"/>
  <c r="Y1277" i="1"/>
  <c r="AA1306" i="1"/>
  <c r="Q1308" i="1"/>
  <c r="O1354" i="1"/>
  <c r="O1359" i="1"/>
  <c r="AA1243" i="1"/>
  <c r="G1287" i="1"/>
  <c r="L1313" i="1"/>
  <c r="J1351" i="1"/>
  <c r="J824" i="1"/>
  <c r="Q858" i="1"/>
  <c r="J880" i="1"/>
  <c r="G986" i="1"/>
  <c r="J993" i="1"/>
  <c r="L994" i="1"/>
  <c r="Q1006" i="1"/>
  <c r="J1073" i="1"/>
  <c r="O1022" i="1"/>
  <c r="Q1025" i="1"/>
  <c r="O1035" i="1"/>
  <c r="O1089" i="1"/>
  <c r="O1098" i="1"/>
  <c r="O1135" i="1"/>
  <c r="G1146" i="1"/>
  <c r="J1159" i="1"/>
  <c r="AA1161" i="1"/>
  <c r="Q1190" i="1"/>
  <c r="AA1199" i="1"/>
  <c r="J1266" i="1"/>
  <c r="Q1245" i="1"/>
  <c r="Y1266" i="1"/>
  <c r="J1284" i="1"/>
  <c r="Q1303" i="1"/>
  <c r="O1323" i="1"/>
  <c r="Y1349" i="1"/>
  <c r="J1361" i="1"/>
  <c r="B844" i="1"/>
  <c r="C844" i="1" s="1"/>
  <c r="Q864" i="1"/>
  <c r="AA874" i="1"/>
  <c r="G896" i="1"/>
  <c r="Q968" i="1"/>
  <c r="G997" i="1"/>
  <c r="L1006" i="1"/>
  <c r="J1009" i="1"/>
  <c r="AA1061" i="1"/>
  <c r="AA1082" i="1"/>
  <c r="AA1083" i="1"/>
  <c r="Q1091" i="1"/>
  <c r="Q1128" i="1"/>
  <c r="G1212" i="1"/>
  <c r="O1218" i="1"/>
  <c r="AA1175" i="1"/>
  <c r="Q1178" i="1"/>
  <c r="L1219" i="1"/>
  <c r="Q1261" i="1"/>
  <c r="Y1301" i="1"/>
  <c r="Q867" i="1"/>
  <c r="Q876" i="1"/>
  <c r="AA882" i="1"/>
  <c r="L892" i="1"/>
  <c r="AA923" i="1"/>
  <c r="AA928" i="1"/>
  <c r="J983" i="1"/>
  <c r="O997" i="1"/>
  <c r="Q948" i="1"/>
  <c r="O1009" i="1"/>
  <c r="Q1078" i="1"/>
  <c r="AA1080" i="1"/>
  <c r="J1168" i="1"/>
  <c r="B1124" i="1"/>
  <c r="J1134" i="1"/>
  <c r="Y1144" i="1"/>
  <c r="G1168" i="1"/>
  <c r="B1193" i="1"/>
  <c r="Q1242" i="1"/>
  <c r="G1265" i="1"/>
  <c r="AA1266" i="1"/>
  <c r="Q1268" i="1"/>
  <c r="B1284" i="1"/>
  <c r="Y968" i="1"/>
  <c r="J940" i="1"/>
  <c r="Q935" i="1"/>
  <c r="Q1001" i="1"/>
  <c r="AA962" i="1"/>
  <c r="L980" i="1"/>
  <c r="Q993" i="1"/>
  <c r="AA1079" i="1"/>
  <c r="Q1087" i="1"/>
  <c r="AA1177" i="1"/>
  <c r="AA1247" i="1"/>
  <c r="L1297" i="1"/>
  <c r="Q829" i="1"/>
  <c r="AA858" i="1"/>
  <c r="O887" i="1"/>
  <c r="Q895" i="1"/>
  <c r="G973" i="1"/>
  <c r="L924" i="1"/>
  <c r="Q943" i="1"/>
  <c r="O954" i="1"/>
  <c r="AA956" i="1"/>
  <c r="AA965" i="1"/>
  <c r="J971" i="1"/>
  <c r="J1016" i="1"/>
  <c r="AA1024" i="1"/>
  <c r="Y1079" i="1"/>
  <c r="AA1043" i="1"/>
  <c r="AA1044" i="1"/>
  <c r="AA1078" i="1"/>
  <c r="L1104" i="1"/>
  <c r="J1117" i="1"/>
  <c r="Q1118" i="1"/>
  <c r="Q1126" i="1"/>
  <c r="AA1147" i="1"/>
  <c r="L1154" i="1"/>
  <c r="Q1163" i="1"/>
  <c r="AA1185" i="1"/>
  <c r="AA1206" i="1"/>
  <c r="O1270" i="1"/>
  <c r="G1220" i="1"/>
  <c r="AA1228" i="1"/>
  <c r="Q1265" i="1"/>
  <c r="L1267" i="1"/>
  <c r="O1273" i="1"/>
  <c r="AA1287" i="1"/>
  <c r="Y985" i="1"/>
  <c r="L1060" i="1"/>
  <c r="O1159" i="1"/>
  <c r="AA1109" i="1"/>
  <c r="Q856" i="1"/>
  <c r="B861" i="1"/>
  <c r="C861" i="1" s="1"/>
  <c r="Y876" i="1"/>
  <c r="O932" i="1"/>
  <c r="O883" i="1"/>
  <c r="G898" i="1"/>
  <c r="Q917" i="1"/>
  <c r="L942" i="1"/>
  <c r="O985" i="1"/>
  <c r="O988" i="1"/>
  <c r="Y1062" i="1"/>
  <c r="Y1082" i="1"/>
  <c r="Y1083" i="1"/>
  <c r="Y1077" i="1"/>
  <c r="J1081" i="1"/>
  <c r="J1156" i="1"/>
  <c r="Y1159" i="1"/>
  <c r="AA1180" i="1"/>
  <c r="AA1218" i="1"/>
  <c r="Q1251" i="1"/>
  <c r="L1259" i="1"/>
  <c r="O1267" i="1"/>
  <c r="Q997" i="1"/>
  <c r="Q1193" i="1"/>
  <c r="AA1242" i="1"/>
  <c r="G1283" i="1"/>
  <c r="G1294" i="1"/>
  <c r="Q847" i="1"/>
  <c r="O927" i="1"/>
  <c r="AA880" i="1"/>
  <c r="AA884" i="1"/>
  <c r="Q946" i="1"/>
  <c r="G1020" i="1"/>
  <c r="Q1061" i="1"/>
  <c r="O1094" i="1"/>
  <c r="J1154" i="1"/>
  <c r="O1104" i="1"/>
  <c r="O1121" i="1"/>
  <c r="J1157" i="1"/>
  <c r="O1215" i="1"/>
  <c r="B1219" i="1"/>
  <c r="C1219" i="1" s="1"/>
  <c r="AA1236" i="1"/>
  <c r="J1243" i="1"/>
  <c r="G1280" i="1"/>
  <c r="O1283" i="1"/>
  <c r="G1301" i="1"/>
  <c r="B1309" i="1"/>
  <c r="J1217" i="1"/>
  <c r="Q892" i="1"/>
  <c r="O1020" i="1"/>
  <c r="AA1119" i="1"/>
  <c r="AA1298" i="1"/>
  <c r="O1330" i="1"/>
  <c r="G1350" i="1"/>
  <c r="Y1356" i="1"/>
  <c r="J929" i="1"/>
  <c r="O880" i="1"/>
  <c r="J882" i="1"/>
  <c r="B891" i="1"/>
  <c r="O916" i="1"/>
  <c r="G972" i="1"/>
  <c r="Y955" i="1"/>
  <c r="Q971" i="1"/>
  <c r="G1026" i="1"/>
  <c r="Y1075" i="1"/>
  <c r="L1080" i="1"/>
  <c r="J1144" i="1"/>
  <c r="J1110" i="1"/>
  <c r="J1185" i="1"/>
  <c r="Y1142" i="1"/>
  <c r="J1224" i="1"/>
  <c r="G1234" i="1"/>
  <c r="J1282" i="1"/>
  <c r="Y1230" i="1"/>
  <c r="Y1233" i="1"/>
  <c r="G1277" i="1"/>
  <c r="O1299" i="1"/>
  <c r="AA859" i="1"/>
  <c r="O888" i="1"/>
  <c r="Y927" i="1"/>
  <c r="L1074" i="1"/>
  <c r="L1105" i="1"/>
  <c r="Q1147" i="1"/>
  <c r="AA1210" i="1"/>
  <c r="O1284" i="1"/>
  <c r="Y1351" i="1"/>
  <c r="Q827" i="1"/>
  <c r="AA904" i="1"/>
  <c r="J965" i="1"/>
  <c r="J1019" i="1"/>
  <c r="J967" i="1"/>
  <c r="Y992" i="1"/>
  <c r="G1059" i="1"/>
  <c r="G1038" i="1"/>
  <c r="O1053" i="1"/>
  <c r="Y1074" i="1"/>
  <c r="L1132" i="1"/>
  <c r="G1213" i="1"/>
  <c r="L1186" i="1"/>
  <c r="Q1204" i="1"/>
  <c r="G1226" i="1"/>
  <c r="O1243" i="1"/>
  <c r="J1303" i="1"/>
  <c r="Y1286" i="1"/>
  <c r="L839" i="1"/>
  <c r="J919" i="1"/>
  <c r="J866" i="1"/>
  <c r="G894" i="1"/>
  <c r="Y915" i="1"/>
  <c r="Y962" i="1"/>
  <c r="AA1123" i="1"/>
  <c r="Q1131" i="1"/>
  <c r="L1138" i="1"/>
  <c r="J1187" i="1"/>
  <c r="O1321" i="1"/>
  <c r="O1362" i="1"/>
  <c r="AA847" i="1"/>
  <c r="J1001" i="1"/>
  <c r="L1002" i="1"/>
  <c r="AA1019" i="1"/>
  <c r="AA1045" i="1"/>
  <c r="AA1057" i="1"/>
  <c r="J1064" i="1"/>
  <c r="Q1161" i="1"/>
  <c r="L1164" i="1"/>
  <c r="B1164" i="1"/>
  <c r="Q839" i="1"/>
  <c r="L843" i="1"/>
  <c r="Q866" i="1"/>
  <c r="B871" i="1"/>
  <c r="C871" i="1" s="1"/>
  <c r="AA873" i="1"/>
  <c r="B875" i="1"/>
  <c r="AA878" i="1"/>
  <c r="Q881" i="1"/>
  <c r="AA914" i="1"/>
  <c r="Q930" i="1"/>
  <c r="Q944" i="1"/>
  <c r="G1000" i="1"/>
  <c r="L990" i="1"/>
  <c r="B993" i="1"/>
  <c r="C993" i="1" s="1"/>
  <c r="L1010" i="1"/>
  <c r="B1026" i="1"/>
  <c r="G1042" i="1"/>
  <c r="G1054" i="1"/>
  <c r="Y1069" i="1"/>
  <c r="J1075" i="1"/>
  <c r="Y1135" i="1"/>
  <c r="L1091" i="1"/>
  <c r="Q1093" i="1"/>
  <c r="AA1131" i="1"/>
  <c r="AA1135" i="1"/>
  <c r="G1141" i="1"/>
  <c r="B1150" i="1"/>
  <c r="AA1152" i="1"/>
  <c r="L1241" i="1"/>
  <c r="Y1282" i="1"/>
  <c r="Y1285" i="1"/>
  <c r="L1290" i="1"/>
  <c r="AA823" i="1"/>
  <c r="O928" i="1"/>
  <c r="L880" i="1"/>
  <c r="Y900" i="1"/>
  <c r="G902" i="1"/>
  <c r="B922" i="1"/>
  <c r="J947" i="1"/>
  <c r="L977" i="1"/>
  <c r="J982" i="1"/>
  <c r="J1021" i="1"/>
  <c r="B1029" i="1"/>
  <c r="J1035" i="1"/>
  <c r="J1090" i="1"/>
  <c r="O1117" i="1"/>
  <c r="J1215" i="1"/>
  <c r="Y1244" i="1"/>
  <c r="O1310" i="1"/>
  <c r="O1257" i="1"/>
  <c r="B936" i="1"/>
  <c r="J1103" i="1"/>
  <c r="B1118" i="1"/>
  <c r="Q1139" i="1"/>
  <c r="Y1205" i="1"/>
  <c r="B821" i="1"/>
  <c r="C821" i="1" s="1"/>
  <c r="L821" i="1"/>
  <c r="Y823" i="1"/>
  <c r="AA834" i="1"/>
  <c r="B855" i="1"/>
  <c r="C855" i="1" s="1"/>
  <c r="J884" i="1"/>
  <c r="G906" i="1"/>
  <c r="O964" i="1"/>
  <c r="J991" i="1"/>
  <c r="G969" i="1"/>
  <c r="L972" i="1"/>
  <c r="J977" i="1"/>
  <c r="O1076" i="1"/>
  <c r="O1080" i="1"/>
  <c r="L1032" i="1"/>
  <c r="L1038" i="1"/>
  <c r="J1096" i="1"/>
  <c r="J1044" i="1"/>
  <c r="O1154" i="1"/>
  <c r="AA1171" i="1"/>
  <c r="Y1212" i="1"/>
  <c r="B1237" i="1"/>
  <c r="L1281" i="1"/>
  <c r="L861" i="1"/>
  <c r="AA849" i="1"/>
  <c r="J954" i="1"/>
  <c r="Q975" i="1"/>
  <c r="O1302" i="1"/>
  <c r="O854" i="1"/>
  <c r="Y894" i="1"/>
  <c r="Y1191" i="1"/>
  <c r="L836" i="1"/>
  <c r="B898" i="1"/>
  <c r="Q902" i="1"/>
  <c r="AA952" i="1"/>
  <c r="Q972" i="1"/>
  <c r="AA1013" i="1"/>
  <c r="J1097" i="1"/>
  <c r="L825" i="1"/>
  <c r="AA828" i="1"/>
  <c r="AA843" i="1"/>
  <c r="J851" i="1"/>
  <c r="B860" i="1"/>
  <c r="C860" i="1" s="1"/>
  <c r="J926" i="1"/>
  <c r="Q879" i="1"/>
  <c r="L883" i="1"/>
  <c r="AA885" i="1"/>
  <c r="Q888" i="1"/>
  <c r="AA889" i="1"/>
  <c r="J994" i="1"/>
  <c r="AA957" i="1"/>
  <c r="O1023" i="1"/>
  <c r="B979" i="1"/>
  <c r="Q982" i="1"/>
  <c r="Q984" i="1"/>
  <c r="Q985" i="1"/>
  <c r="Q988" i="1"/>
  <c r="Y1005" i="1"/>
  <c r="Q1057" i="1"/>
  <c r="G1120" i="1"/>
  <c r="J1069" i="1"/>
  <c r="Q1089" i="1"/>
  <c r="L1096" i="1"/>
  <c r="AA1146" i="1"/>
  <c r="AA1195" i="1"/>
  <c r="O990" i="1"/>
  <c r="B955" i="1"/>
  <c r="C1008" i="1" s="1"/>
  <c r="AA865" i="1"/>
  <c r="Y916" i="1"/>
  <c r="O941" i="1"/>
  <c r="AA943" i="1"/>
  <c r="G949" i="1"/>
  <c r="Q955" i="1"/>
  <c r="Y991" i="1"/>
  <c r="Y998" i="1"/>
  <c r="Y1076" i="1"/>
  <c r="AA1077" i="1"/>
  <c r="O1084" i="1"/>
  <c r="B1131" i="1"/>
  <c r="Q1136" i="1"/>
  <c r="Y1145" i="1"/>
  <c r="Y1149" i="1"/>
  <c r="G1224" i="1"/>
  <c r="AA1173" i="1"/>
  <c r="J1241" i="1"/>
  <c r="Q1210" i="1"/>
  <c r="J1222" i="1"/>
  <c r="Y1226" i="1"/>
  <c r="J1288" i="1"/>
  <c r="B1291" i="1"/>
  <c r="AA958" i="1"/>
  <c r="AA1014" i="1"/>
  <c r="Q1022" i="1"/>
  <c r="Q1028" i="1"/>
  <c r="G1070" i="1"/>
  <c r="L1073" i="1"/>
  <c r="Q1076" i="1"/>
  <c r="AA1117" i="1"/>
  <c r="B1248" i="1"/>
  <c r="C1248" i="1" s="1"/>
  <c r="L1248" i="1"/>
  <c r="J1317" i="1"/>
  <c r="J914" i="1"/>
  <c r="G936" i="1"/>
  <c r="B941" i="1"/>
  <c r="J945" i="1"/>
  <c r="O1085" i="1"/>
  <c r="B1172" i="1"/>
  <c r="AA820" i="1"/>
  <c r="B824" i="1"/>
  <c r="C824" i="1" s="1"/>
  <c r="AA827" i="1"/>
  <c r="AA832" i="1"/>
  <c r="AA838" i="1"/>
  <c r="Y820" i="1"/>
  <c r="L829" i="1"/>
  <c r="J890" i="1"/>
  <c r="Q900" i="1"/>
  <c r="Y902" i="1"/>
  <c r="O958" i="1"/>
  <c r="G908" i="1"/>
  <c r="AA910" i="1"/>
  <c r="AA916" i="1"/>
  <c r="L926" i="1"/>
  <c r="Q941" i="1"/>
  <c r="L958" i="1"/>
  <c r="Y1042" i="1"/>
  <c r="AA990" i="1"/>
  <c r="Y1021" i="1"/>
  <c r="Q1048" i="1"/>
  <c r="L1067" i="1"/>
  <c r="O1069" i="1"/>
  <c r="AA1076" i="1"/>
  <c r="G1079" i="1"/>
  <c r="J1094" i="1"/>
  <c r="L1131" i="1"/>
  <c r="AA1145" i="1"/>
  <c r="J1161" i="1"/>
  <c r="G1196" i="1"/>
  <c r="Y1198" i="1"/>
  <c r="AA1232" i="1"/>
  <c r="J1239" i="1"/>
  <c r="Y1256" i="1"/>
  <c r="B1296" i="1"/>
  <c r="Y1309" i="1"/>
  <c r="B1146" i="1"/>
  <c r="Q1146" i="1"/>
  <c r="Y938" i="1"/>
  <c r="Y942" i="1"/>
  <c r="B968" i="1"/>
  <c r="AA971" i="1"/>
  <c r="Y975" i="1"/>
  <c r="AA975" i="1"/>
  <c r="Y1085" i="1"/>
  <c r="B1048" i="1"/>
  <c r="Y1073" i="1"/>
  <c r="AA1074" i="1"/>
  <c r="AA1075" i="1"/>
  <c r="Y1089" i="1"/>
  <c r="Y1152" i="1"/>
  <c r="J1167" i="1"/>
  <c r="G1164" i="1"/>
  <c r="AA1176" i="1"/>
  <c r="Q1231" i="1"/>
  <c r="Y1237" i="1"/>
  <c r="AA1245" i="1"/>
  <c r="AA1250" i="1"/>
  <c r="AA1256" i="1"/>
  <c r="AA1261" i="1"/>
  <c r="AA1022" i="1"/>
  <c r="AA1023" i="1"/>
  <c r="O1113" i="1"/>
  <c r="Q1063" i="1"/>
  <c r="Q1064" i="1"/>
  <c r="Y1119" i="1"/>
  <c r="AA1067" i="1"/>
  <c r="O1131" i="1"/>
  <c r="Q1080" i="1"/>
  <c r="AA1085" i="1"/>
  <c r="AA1086" i="1"/>
  <c r="Y1098" i="1"/>
  <c r="Q1107" i="1"/>
  <c r="Y1110" i="1"/>
  <c r="Y1111" i="1"/>
  <c r="L1118" i="1"/>
  <c r="L1123" i="1"/>
  <c r="L1140" i="1"/>
  <c r="L1156" i="1"/>
  <c r="AA1187" i="1"/>
  <c r="Q1191" i="1"/>
  <c r="Q1196" i="1"/>
  <c r="J1203" i="1"/>
  <c r="AA1205" i="1"/>
  <c r="AA1213" i="1"/>
  <c r="G1216" i="1"/>
  <c r="G1222" i="1"/>
  <c r="O1276" i="1"/>
  <c r="Q1227" i="1"/>
  <c r="AA1246" i="1"/>
  <c r="L1282" i="1"/>
  <c r="O1289" i="1"/>
  <c r="AA1301" i="1"/>
  <c r="Q1311" i="1"/>
  <c r="AA1314" i="1"/>
  <c r="G1323" i="1"/>
  <c r="Y1329" i="1"/>
  <c r="G1333" i="1"/>
  <c r="Y1347" i="1"/>
  <c r="J1354" i="1"/>
  <c r="L1359" i="1"/>
  <c r="L1211" i="1"/>
  <c r="L1229" i="1"/>
  <c r="AA1230" i="1"/>
  <c r="Q1233" i="1"/>
  <c r="G1247" i="1"/>
  <c r="AA1283" i="1"/>
  <c r="L1285" i="1"/>
  <c r="B1310" i="1"/>
  <c r="AA1311" i="1"/>
  <c r="G1315" i="1"/>
  <c r="G1320" i="1"/>
  <c r="O1346" i="1"/>
  <c r="B1200" i="1"/>
  <c r="J1255" i="1"/>
  <c r="Y1276" i="1"/>
  <c r="J1232" i="1"/>
  <c r="G1278" i="1"/>
  <c r="B1288" i="1"/>
  <c r="Q1305" i="1"/>
  <c r="B1313" i="1"/>
  <c r="G1330" i="1"/>
  <c r="Y1331" i="1"/>
  <c r="AA896" i="1"/>
  <c r="Y958" i="1"/>
  <c r="Q908" i="1"/>
  <c r="Q918" i="1"/>
  <c r="J974" i="1"/>
  <c r="G930" i="1"/>
  <c r="AA938" i="1"/>
  <c r="AA947" i="1"/>
  <c r="L953" i="1"/>
  <c r="Q974" i="1"/>
  <c r="Q990" i="1"/>
  <c r="Q991" i="1"/>
  <c r="Q995" i="1"/>
  <c r="Q1002" i="1"/>
  <c r="O1057" i="1"/>
  <c r="Q1008" i="1"/>
  <c r="O1010" i="1"/>
  <c r="O1011" i="1"/>
  <c r="AA1018" i="1"/>
  <c r="J1027" i="1"/>
  <c r="G1088" i="1"/>
  <c r="G1036" i="1"/>
  <c r="AA1041" i="1"/>
  <c r="AA1042" i="1"/>
  <c r="B1050" i="1"/>
  <c r="B1056" i="1"/>
  <c r="G1119" i="1"/>
  <c r="J1121" i="1"/>
  <c r="Y1131" i="1"/>
  <c r="AA1081" i="1"/>
  <c r="B1088" i="1"/>
  <c r="Q1104" i="1"/>
  <c r="Y1107" i="1"/>
  <c r="L1113" i="1"/>
  <c r="B1126" i="1"/>
  <c r="Q1127" i="1"/>
  <c r="Q1140" i="1"/>
  <c r="Q1150" i="1"/>
  <c r="G1206" i="1"/>
  <c r="Q1167" i="1"/>
  <c r="G1223" i="1"/>
  <c r="B1171" i="1"/>
  <c r="B1175" i="1"/>
  <c r="Q1176" i="1"/>
  <c r="G1235" i="1"/>
  <c r="L1193" i="1"/>
  <c r="L1202" i="1"/>
  <c r="Q1203" i="1"/>
  <c r="L1206" i="1"/>
  <c r="AA1223" i="1"/>
  <c r="Q1239" i="1"/>
  <c r="L1247" i="1"/>
  <c r="Q1250" i="1"/>
  <c r="J1252" i="1"/>
  <c r="G1264" i="1"/>
  <c r="AA1268" i="1"/>
  <c r="AA1271" i="1"/>
  <c r="Q1276" i="1"/>
  <c r="L1288" i="1"/>
  <c r="Y1289" i="1"/>
  <c r="J1291" i="1"/>
  <c r="G1299" i="1"/>
  <c r="L1302" i="1"/>
  <c r="AA1303" i="1"/>
  <c r="O1305" i="1"/>
  <c r="G1312" i="1"/>
  <c r="L1192" i="1"/>
  <c r="J1258" i="1"/>
  <c r="AA1217" i="1"/>
  <c r="AA1222" i="1"/>
  <c r="Q1225" i="1"/>
  <c r="AA1239" i="1"/>
  <c r="Q1252" i="1"/>
  <c r="J1269" i="1"/>
  <c r="Q1278" i="1"/>
  <c r="L1287" i="1"/>
  <c r="AA1294" i="1"/>
  <c r="L1304" i="1"/>
  <c r="G1319" i="1"/>
  <c r="O1340" i="1"/>
  <c r="J1342" i="1"/>
  <c r="L1350" i="1"/>
  <c r="G1355" i="1"/>
  <c r="Y1361" i="1"/>
  <c r="Q1380" i="1"/>
  <c r="L853" i="1"/>
  <c r="B863" i="1"/>
  <c r="C863" i="1" s="1"/>
  <c r="Q873" i="1"/>
  <c r="Q887" i="1"/>
  <c r="J891" i="1"/>
  <c r="G895" i="1"/>
  <c r="Q910" i="1"/>
  <c r="G981" i="1"/>
  <c r="O929" i="1"/>
  <c r="B940" i="1"/>
  <c r="O943" i="1"/>
  <c r="O948" i="1"/>
  <c r="Y949" i="1"/>
  <c r="G1015" i="1"/>
  <c r="AA966" i="1"/>
  <c r="AA972" i="1"/>
  <c r="AA998" i="1"/>
  <c r="AA1004" i="1"/>
  <c r="AA1011" i="1"/>
  <c r="Q1031" i="1"/>
  <c r="Q1032" i="1"/>
  <c r="G1103" i="1"/>
  <c r="G1111" i="1"/>
  <c r="G1112" i="1"/>
  <c r="J1113" i="1"/>
  <c r="J1063" i="1"/>
  <c r="Y1072" i="1"/>
  <c r="AA1091" i="1"/>
  <c r="AA1103" i="1"/>
  <c r="O1142" i="1"/>
  <c r="G1145" i="1"/>
  <c r="O1227" i="1"/>
  <c r="O1231" i="1"/>
  <c r="G1185" i="1"/>
  <c r="L1196" i="1"/>
  <c r="J1219" i="1"/>
  <c r="J1276" i="1"/>
  <c r="Q1228" i="1"/>
  <c r="Q1234" i="1"/>
  <c r="G1236" i="1"/>
  <c r="Q1237" i="1"/>
  <c r="J1240" i="1"/>
  <c r="L1251" i="1"/>
  <c r="Y1255" i="1"/>
  <c r="J1313" i="1"/>
  <c r="Q1269" i="1"/>
  <c r="AA1278" i="1"/>
  <c r="J1280" i="1"/>
  <c r="Y1281" i="1"/>
  <c r="Q1293" i="1"/>
  <c r="Y1296" i="1"/>
  <c r="J1298" i="1"/>
  <c r="Q1299" i="1"/>
  <c r="Q1304" i="1"/>
  <c r="Y1312" i="1"/>
  <c r="O935" i="1"/>
  <c r="J886" i="1"/>
  <c r="Y925" i="1"/>
  <c r="G927" i="1"/>
  <c r="G933" i="1"/>
  <c r="Y935" i="1"/>
  <c r="J937" i="1"/>
  <c r="L947" i="1"/>
  <c r="AA968" i="1"/>
  <c r="Y1035" i="1"/>
  <c r="Y983" i="1"/>
  <c r="G1003" i="1"/>
  <c r="O1072" i="1"/>
  <c r="Q1020" i="1"/>
  <c r="O1092" i="1"/>
  <c r="B1044" i="1"/>
  <c r="C1044" i="1" s="1"/>
  <c r="J1098" i="1"/>
  <c r="J1046" i="1"/>
  <c r="G1102" i="1"/>
  <c r="J1055" i="1"/>
  <c r="Y1071" i="1"/>
  <c r="L1081" i="1"/>
  <c r="Y1121" i="1"/>
  <c r="Y1134" i="1"/>
  <c r="G1156" i="1"/>
  <c r="J1271" i="1"/>
  <c r="B1240" i="1"/>
  <c r="G1248" i="1"/>
  <c r="Q1254" i="1"/>
  <c r="L1280" i="1"/>
  <c r="O1290" i="1"/>
  <c r="B876" i="1"/>
  <c r="C876" i="1" s="1"/>
  <c r="B878" i="1"/>
  <c r="Q882" i="1"/>
  <c r="L886" i="1"/>
  <c r="O944" i="1"/>
  <c r="Q901" i="1"/>
  <c r="AA903" i="1"/>
  <c r="O915" i="1"/>
  <c r="AA917" i="1"/>
  <c r="L919" i="1"/>
  <c r="J933" i="1"/>
  <c r="AA944" i="1"/>
  <c r="J999" i="1"/>
  <c r="Q957" i="1"/>
  <c r="J963" i="1"/>
  <c r="G970" i="1"/>
  <c r="AA982" i="1"/>
  <c r="AA986" i="1"/>
  <c r="G990" i="1"/>
  <c r="G994" i="1"/>
  <c r="G999" i="1"/>
  <c r="G1007" i="1"/>
  <c r="O1018" i="1"/>
  <c r="Y1080" i="1"/>
  <c r="L1045" i="1"/>
  <c r="J1047" i="1"/>
  <c r="J1104" i="1"/>
  <c r="L1061" i="1"/>
  <c r="AA1071" i="1"/>
  <c r="G1074" i="1"/>
  <c r="AA1100" i="1"/>
  <c r="Q1109" i="1"/>
  <c r="Q1120" i="1"/>
  <c r="O1133" i="1"/>
  <c r="G1193" i="1"/>
  <c r="G1150" i="1"/>
  <c r="Q1169" i="1"/>
  <c r="AA1178" i="1"/>
  <c r="AA1182" i="1"/>
  <c r="G1256" i="1"/>
  <c r="Q1205" i="1"/>
  <c r="AA1234" i="1"/>
  <c r="O1293" i="1"/>
  <c r="B1257" i="1"/>
  <c r="C1310" i="1" s="1"/>
  <c r="Q1277" i="1"/>
  <c r="O1280" i="1"/>
  <c r="Q1306" i="1"/>
  <c r="L1341" i="1"/>
  <c r="J1381" i="1"/>
  <c r="Q1356" i="1"/>
  <c r="AA1359" i="1"/>
  <c r="J1373" i="1"/>
  <c r="Q894" i="1"/>
  <c r="O825" i="1"/>
  <c r="Q826" i="1"/>
  <c r="Y853" i="1"/>
  <c r="Y906" i="1"/>
  <c r="Q883" i="1"/>
  <c r="L898" i="1"/>
  <c r="J898" i="1"/>
  <c r="Q920" i="1"/>
  <c r="L944" i="1"/>
  <c r="B944" i="1"/>
  <c r="G1084" i="1"/>
  <c r="G1031" i="1"/>
  <c r="L870" i="1"/>
  <c r="J902" i="1"/>
  <c r="O908" i="1"/>
  <c r="AA950" i="1"/>
  <c r="Y1147" i="1"/>
  <c r="Y1094" i="1"/>
  <c r="Q1166" i="1"/>
  <c r="B1166" i="1"/>
  <c r="O839" i="1"/>
  <c r="J915" i="1"/>
  <c r="L862" i="1"/>
  <c r="Q909" i="1"/>
  <c r="Q916" i="1"/>
  <c r="Q915" i="1"/>
  <c r="Q986" i="1"/>
  <c r="O986" i="1"/>
  <c r="L1027" i="1"/>
  <c r="B1027" i="1"/>
  <c r="B823" i="1"/>
  <c r="C823" i="1" s="1"/>
  <c r="L850" i="1"/>
  <c r="B850" i="1"/>
  <c r="C850" i="1" s="1"/>
  <c r="O972" i="1"/>
  <c r="O919" i="1"/>
  <c r="J829" i="1"/>
  <c r="Q837" i="1"/>
  <c r="Q843" i="1"/>
  <c r="AA846" i="1"/>
  <c r="Q861" i="1"/>
  <c r="G874" i="1"/>
  <c r="AA888" i="1"/>
  <c r="B913" i="1"/>
  <c r="G922" i="1"/>
  <c r="J942" i="1"/>
  <c r="Y990" i="1"/>
  <c r="J1042" i="1"/>
  <c r="J820" i="1"/>
  <c r="L820" i="1"/>
  <c r="L891" i="1"/>
  <c r="L1018" i="1"/>
  <c r="J1018" i="1"/>
  <c r="J916" i="1"/>
  <c r="L863" i="1"/>
  <c r="J930" i="1"/>
  <c r="Y1086" i="1"/>
  <c r="Y1033" i="1"/>
  <c r="Q1053" i="1"/>
  <c r="B1053" i="1"/>
  <c r="C1053" i="1" s="1"/>
  <c r="L824" i="1"/>
  <c r="B840" i="1"/>
  <c r="C840" i="1" s="1"/>
  <c r="J863" i="1"/>
  <c r="J876" i="1"/>
  <c r="L893" i="1"/>
  <c r="J946" i="1"/>
  <c r="AA922" i="1"/>
  <c r="Q822" i="1"/>
  <c r="J874" i="1"/>
  <c r="L874" i="1"/>
  <c r="J894" i="1"/>
  <c r="L841" i="1"/>
  <c r="B859" i="1"/>
  <c r="C859" i="1" s="1"/>
  <c r="J873" i="1"/>
  <c r="AA877" i="1"/>
  <c r="Q880" i="1"/>
  <c r="G889" i="1"/>
  <c r="AA893" i="1"/>
  <c r="G900" i="1"/>
  <c r="Q912" i="1"/>
  <c r="G963" i="1"/>
  <c r="Y977" i="1"/>
  <c r="Y1030" i="1"/>
  <c r="AA978" i="1"/>
  <c r="Y1003" i="1"/>
  <c r="O1034" i="1"/>
  <c r="O1087" i="1"/>
  <c r="O989" i="1"/>
  <c r="Q936" i="1"/>
  <c r="O936" i="1"/>
  <c r="O826" i="1"/>
  <c r="L838" i="1"/>
  <c r="L869" i="1"/>
  <c r="B894" i="1"/>
  <c r="Q851" i="1"/>
  <c r="L819" i="1"/>
  <c r="B825" i="1"/>
  <c r="C825" i="1" s="1"/>
  <c r="Q835" i="1"/>
  <c r="Y843" i="1"/>
  <c r="Y896" i="1"/>
  <c r="AA844" i="1"/>
  <c r="B870" i="1"/>
  <c r="C870" i="1" s="1"/>
  <c r="J917" i="1"/>
  <c r="Q922" i="1"/>
  <c r="O922" i="1"/>
  <c r="O975" i="1"/>
  <c r="O947" i="1"/>
  <c r="J961" i="1"/>
  <c r="J1014" i="1"/>
  <c r="G965" i="1"/>
  <c r="G1056" i="1"/>
  <c r="B1136" i="1"/>
  <c r="B848" i="1"/>
  <c r="C848" i="1" s="1"/>
  <c r="Y859" i="1"/>
  <c r="Y912" i="1"/>
  <c r="O911" i="1"/>
  <c r="AA929" i="1"/>
  <c r="L932" i="1"/>
  <c r="G950" i="1"/>
  <c r="B830" i="1"/>
  <c r="C830" i="1" s="1"/>
  <c r="O894" i="1"/>
  <c r="O872" i="1"/>
  <c r="O873" i="1"/>
  <c r="Q874" i="1"/>
  <c r="B885" i="1"/>
  <c r="L889" i="1"/>
  <c r="Y897" i="1"/>
  <c r="Y907" i="1"/>
  <c r="Q911" i="1"/>
  <c r="B918" i="1"/>
  <c r="B964" i="1"/>
  <c r="C964" i="1" s="1"/>
  <c r="L964" i="1"/>
  <c r="B1096" i="1"/>
  <c r="Q1096" i="1"/>
  <c r="O906" i="1"/>
  <c r="O853" i="1"/>
  <c r="AA875" i="1"/>
  <c r="L884" i="1"/>
  <c r="B884" i="1"/>
  <c r="J905" i="1"/>
  <c r="B906" i="1"/>
  <c r="B916" i="1"/>
  <c r="B975" i="1"/>
  <c r="L975" i="1"/>
  <c r="B1049" i="1"/>
  <c r="O1148" i="1"/>
  <c r="O1095" i="1"/>
  <c r="AA1170" i="1"/>
  <c r="Y1223" i="1"/>
  <c r="L925" i="1"/>
  <c r="AA933" i="1"/>
  <c r="O963" i="1"/>
  <c r="L1015" i="1"/>
  <c r="J1025" i="1"/>
  <c r="J1078" i="1"/>
  <c r="G1218" i="1"/>
  <c r="G1275" i="1"/>
  <c r="B828" i="1"/>
  <c r="C828" i="1" s="1"/>
  <c r="Q854" i="1"/>
  <c r="O909" i="1"/>
  <c r="L864" i="1"/>
  <c r="B866" i="1"/>
  <c r="C866" i="1" s="1"/>
  <c r="B874" i="1"/>
  <c r="C874" i="1" s="1"/>
  <c r="O876" i="1"/>
  <c r="J892" i="1"/>
  <c r="Q893" i="1"/>
  <c r="J910" i="1"/>
  <c r="O917" i="1"/>
  <c r="B926" i="1"/>
  <c r="Y928" i="1"/>
  <c r="AA931" i="1"/>
  <c r="AA940" i="1"/>
  <c r="G946" i="1"/>
  <c r="Q963" i="1"/>
  <c r="Y966" i="1"/>
  <c r="AA967" i="1"/>
  <c r="Y970" i="1"/>
  <c r="Q973" i="1"/>
  <c r="J985" i="1"/>
  <c r="AA989" i="1"/>
  <c r="B992" i="1"/>
  <c r="L993" i="1"/>
  <c r="Y997" i="1"/>
  <c r="O1004" i="1"/>
  <c r="J1013" i="1"/>
  <c r="J1020" i="1"/>
  <c r="L1024" i="1"/>
  <c r="L1025" i="1"/>
  <c r="L1053" i="1"/>
  <c r="L1092" i="1"/>
  <c r="Q1095" i="1"/>
  <c r="Y1101" i="1"/>
  <c r="J1202" i="1"/>
  <c r="J1149" i="1"/>
  <c r="L1261" i="1"/>
  <c r="B1261" i="1"/>
  <c r="L1008" i="1"/>
  <c r="J1024" i="1"/>
  <c r="Q1033" i="1"/>
  <c r="G1107" i="1"/>
  <c r="J1116" i="1"/>
  <c r="J1169" i="1"/>
  <c r="O1122" i="1"/>
  <c r="L1205" i="1"/>
  <c r="B1205" i="1"/>
  <c r="C1205" i="1" s="1"/>
  <c r="Q1247" i="1"/>
  <c r="O1247" i="1"/>
  <c r="L823" i="1"/>
  <c r="L827" i="1"/>
  <c r="O881" i="1"/>
  <c r="L840" i="1"/>
  <c r="B842" i="1"/>
  <c r="C842" i="1" s="1"/>
  <c r="B853" i="1"/>
  <c r="C906" i="1" s="1"/>
  <c r="Q872" i="1"/>
  <c r="B889" i="1"/>
  <c r="G909" i="1"/>
  <c r="B911" i="1"/>
  <c r="Q919" i="1"/>
  <c r="B920" i="1"/>
  <c r="G923" i="1"/>
  <c r="B932" i="1"/>
  <c r="G943" i="1"/>
  <c r="B958" i="1"/>
  <c r="Y969" i="1"/>
  <c r="B980" i="1"/>
  <c r="O982" i="1"/>
  <c r="B984" i="1"/>
  <c r="L984" i="1"/>
  <c r="J995" i="1"/>
  <c r="Q1004" i="1"/>
  <c r="J1012" i="1"/>
  <c r="L1020" i="1"/>
  <c r="B1020" i="1"/>
  <c r="C1020" i="1" s="1"/>
  <c r="Y1056" i="1"/>
  <c r="O1063" i="1"/>
  <c r="O1064" i="1"/>
  <c r="G1081" i="1"/>
  <c r="G1134" i="1"/>
  <c r="G1186" i="1"/>
  <c r="B1143" i="1"/>
  <c r="B1278" i="1"/>
  <c r="Y1326" i="1"/>
  <c r="O1016" i="1"/>
  <c r="Y1031" i="1"/>
  <c r="B1058" i="1"/>
  <c r="B1120" i="1"/>
  <c r="L1120" i="1"/>
  <c r="O1160" i="1"/>
  <c r="O1287" i="1"/>
  <c r="O1234" i="1"/>
  <c r="J922" i="1"/>
  <c r="B930" i="1"/>
  <c r="G932" i="1"/>
  <c r="G941" i="1"/>
  <c r="B950" i="1"/>
  <c r="AA951" i="1"/>
  <c r="AA1000" i="1"/>
  <c r="Y1000" i="1"/>
  <c r="AA1001" i="1"/>
  <c r="O1066" i="1"/>
  <c r="AA1032" i="1"/>
  <c r="AA1046" i="1"/>
  <c r="O1107" i="1"/>
  <c r="J1135" i="1"/>
  <c r="L1082" i="1"/>
  <c r="J1082" i="1"/>
  <c r="L1088" i="1"/>
  <c r="L1090" i="1"/>
  <c r="AA1097" i="1"/>
  <c r="J1158" i="1"/>
  <c r="L1158" i="1"/>
  <c r="Q1241" i="1"/>
  <c r="Q1258" i="1"/>
  <c r="O945" i="1"/>
  <c r="G960" i="1"/>
  <c r="O976" i="1"/>
  <c r="L989" i="1"/>
  <c r="L997" i="1"/>
  <c r="J997" i="1"/>
  <c r="AA1034" i="1"/>
  <c r="AA1047" i="1"/>
  <c r="Q825" i="1"/>
  <c r="AA854" i="1"/>
  <c r="Q891" i="1"/>
  <c r="J896" i="1"/>
  <c r="B897" i="1"/>
  <c r="B907" i="1"/>
  <c r="J981" i="1"/>
  <c r="L930" i="1"/>
  <c r="AA935" i="1"/>
  <c r="O946" i="1"/>
  <c r="Q947" i="1"/>
  <c r="B954" i="1"/>
  <c r="Y963" i="1"/>
  <c r="Y973" i="1"/>
  <c r="J990" i="1"/>
  <c r="AA991" i="1"/>
  <c r="J998" i="1"/>
  <c r="AA1003" i="1"/>
  <c r="Q1011" i="1"/>
  <c r="Y1015" i="1"/>
  <c r="J1083" i="1"/>
  <c r="J1030" i="1"/>
  <c r="Y1040" i="1"/>
  <c r="O1044" i="1"/>
  <c r="Q1054" i="1"/>
  <c r="AA1064" i="1"/>
  <c r="G1069" i="1"/>
  <c r="G1125" i="1"/>
  <c r="O1106" i="1"/>
  <c r="AA1134" i="1"/>
  <c r="B1140" i="1"/>
  <c r="C1193" i="1" s="1"/>
  <c r="O1217" i="1"/>
  <c r="Q1164" i="1"/>
  <c r="O1164" i="1"/>
  <c r="J1193" i="1"/>
  <c r="B1195" i="1"/>
  <c r="Q1195" i="1"/>
  <c r="Q1266" i="1"/>
  <c r="AA937" i="1"/>
  <c r="L966" i="1"/>
  <c r="O996" i="1"/>
  <c r="Y1004" i="1"/>
  <c r="AA1033" i="1"/>
  <c r="O1195" i="1"/>
  <c r="O1248" i="1"/>
  <c r="Q834" i="1"/>
  <c r="AA860" i="1"/>
  <c r="B819" i="1"/>
  <c r="C819" i="1" s="1"/>
  <c r="B833" i="1"/>
  <c r="C833" i="1" s="1"/>
  <c r="B868" i="1"/>
  <c r="C868" i="1" s="1"/>
  <c r="Y873" i="1"/>
  <c r="AA883" i="1"/>
  <c r="B892" i="1"/>
  <c r="L895" i="1"/>
  <c r="L897" i="1"/>
  <c r="Y965" i="1"/>
  <c r="B921" i="1"/>
  <c r="B931" i="1"/>
  <c r="C931" i="1" s="1"/>
  <c r="O933" i="1"/>
  <c r="B934" i="1"/>
  <c r="C987" i="1" s="1"/>
  <c r="L940" i="1"/>
  <c r="B948" i="1"/>
  <c r="AA949" i="1"/>
  <c r="J952" i="1"/>
  <c r="Y956" i="1"/>
  <c r="AA963" i="1"/>
  <c r="Q965" i="1"/>
  <c r="B967" i="1"/>
  <c r="J969" i="1"/>
  <c r="AA973" i="1"/>
  <c r="G982" i="1"/>
  <c r="Q987" i="1"/>
  <c r="Q989" i="1"/>
  <c r="B990" i="1"/>
  <c r="G991" i="1"/>
  <c r="AA992" i="1"/>
  <c r="Q996" i="1"/>
  <c r="Y1024" i="1"/>
  <c r="Q1027" i="1"/>
  <c r="L1030" i="1"/>
  <c r="AA1037" i="1"/>
  <c r="AA1038" i="1"/>
  <c r="Y1051" i="1"/>
  <c r="Q1082" i="1"/>
  <c r="Q1083" i="1"/>
  <c r="B1083" i="1"/>
  <c r="C1083" i="1" s="1"/>
  <c r="Q1085" i="1"/>
  <c r="Y1109" i="1"/>
  <c r="L1182" i="1"/>
  <c r="Y1199" i="1"/>
  <c r="Y1252" i="1"/>
  <c r="L1222" i="1"/>
  <c r="Q1223" i="1"/>
  <c r="G940" i="1"/>
  <c r="Y934" i="1"/>
  <c r="G951" i="1"/>
  <c r="B986" i="1"/>
  <c r="B999" i="1"/>
  <c r="G1004" i="1"/>
  <c r="G1048" i="1"/>
  <c r="J1256" i="1"/>
  <c r="B846" i="1"/>
  <c r="C846" i="1" s="1"/>
  <c r="AA862" i="1"/>
  <c r="B864" i="1"/>
  <c r="C864" i="1" s="1"/>
  <c r="L866" i="1"/>
  <c r="AA872" i="1"/>
  <c r="G876" i="1"/>
  <c r="Q878" i="1"/>
  <c r="B880" i="1"/>
  <c r="Q898" i="1"/>
  <c r="AA900" i="1"/>
  <c r="Q906" i="1"/>
  <c r="Q907" i="1"/>
  <c r="Y910" i="1"/>
  <c r="J920" i="1"/>
  <c r="B924" i="1"/>
  <c r="C924" i="1" s="1"/>
  <c r="Q928" i="1"/>
  <c r="J989" i="1"/>
  <c r="G964" i="1"/>
  <c r="Y964" i="1"/>
  <c r="AA964" i="1"/>
  <c r="G974" i="1"/>
  <c r="O979" i="1"/>
  <c r="L981" i="1"/>
  <c r="Y984" i="1"/>
  <c r="Y1038" i="1"/>
  <c r="L1001" i="1"/>
  <c r="G1005" i="1"/>
  <c r="Y1012" i="1"/>
  <c r="AA1020" i="1"/>
  <c r="G1037" i="1"/>
  <c r="L1047" i="1"/>
  <c r="Q1103" i="1"/>
  <c r="Y1124" i="1"/>
  <c r="G1221" i="1"/>
  <c r="B1253" i="1"/>
  <c r="L1253" i="1"/>
  <c r="Y892" i="1"/>
  <c r="G979" i="1"/>
  <c r="AA821" i="1"/>
  <c r="L831" i="1"/>
  <c r="B832" i="1"/>
  <c r="C832" i="1" s="1"/>
  <c r="AA839" i="1"/>
  <c r="G875" i="1"/>
  <c r="G884" i="1"/>
  <c r="B888" i="1"/>
  <c r="C941" i="1" s="1"/>
  <c r="G903" i="1"/>
  <c r="G914" i="1"/>
  <c r="J968" i="1"/>
  <c r="J936" i="1"/>
  <c r="Y953" i="1"/>
  <c r="O960" i="1"/>
  <c r="J973" i="1"/>
  <c r="AA983" i="1"/>
  <c r="AA984" i="1"/>
  <c r="L991" i="1"/>
  <c r="B997" i="1"/>
  <c r="C1050" i="1" s="1"/>
  <c r="O999" i="1"/>
  <c r="O1002" i="1"/>
  <c r="J1004" i="1"/>
  <c r="J1006" i="1"/>
  <c r="G1008" i="1"/>
  <c r="Y1011" i="1"/>
  <c r="G1014" i="1"/>
  <c r="G1023" i="1"/>
  <c r="J1036" i="1"/>
  <c r="Y1043" i="1"/>
  <c r="Y1096" i="1"/>
  <c r="O1046" i="1"/>
  <c r="L1059" i="1"/>
  <c r="J1060" i="1"/>
  <c r="Q1100" i="1"/>
  <c r="L1126" i="1"/>
  <c r="O1185" i="1"/>
  <c r="O1132" i="1"/>
  <c r="L1173" i="1"/>
  <c r="Y879" i="1"/>
  <c r="AA899" i="1"/>
  <c r="G901" i="1"/>
  <c r="G954" i="1"/>
  <c r="B910" i="1"/>
  <c r="G917" i="1"/>
  <c r="Q926" i="1"/>
  <c r="B927" i="1"/>
  <c r="C980" i="1" s="1"/>
  <c r="G935" i="1"/>
  <c r="L936" i="1"/>
  <c r="AA942" i="1"/>
  <c r="J950" i="1"/>
  <c r="G955" i="1"/>
  <c r="G956" i="1"/>
  <c r="J964" i="1"/>
  <c r="Y976" i="1"/>
  <c r="Q979" i="1"/>
  <c r="B982" i="1"/>
  <c r="O1003" i="1"/>
  <c r="L1035" i="1"/>
  <c r="J1037" i="1"/>
  <c r="J1091" i="1"/>
  <c r="J1092" i="1"/>
  <c r="G1043" i="1"/>
  <c r="O1047" i="1"/>
  <c r="J1059" i="1"/>
  <c r="J1061" i="1"/>
  <c r="G1092" i="1"/>
  <c r="Y1163" i="1"/>
  <c r="L1177" i="1"/>
  <c r="B1177" i="1"/>
  <c r="C1177" i="1" s="1"/>
  <c r="B1289" i="1"/>
  <c r="Q1289" i="1"/>
  <c r="B1238" i="1"/>
  <c r="L1238" i="1"/>
  <c r="AA1255" i="1"/>
  <c r="Y1311" i="1"/>
  <c r="Y1258" i="1"/>
  <c r="Q1273" i="1"/>
  <c r="J1328" i="1"/>
  <c r="Q1369" i="1"/>
  <c r="Q1238" i="1"/>
  <c r="AA1248" i="1"/>
  <c r="Y1248" i="1"/>
  <c r="AA1273" i="1"/>
  <c r="AA1290" i="1"/>
  <c r="AA1302" i="1"/>
  <c r="J1325" i="1"/>
  <c r="Y1122" i="1"/>
  <c r="Y1127" i="1"/>
  <c r="AA1138" i="1"/>
  <c r="J1141" i="1"/>
  <c r="Q1142" i="1"/>
  <c r="AA1143" i="1"/>
  <c r="G1229" i="1"/>
  <c r="B1222" i="1"/>
  <c r="G1233" i="1"/>
  <c r="Q1244" i="1"/>
  <c r="G1268" i="1"/>
  <c r="Q1272" i="1"/>
  <c r="G1291" i="1"/>
  <c r="G985" i="1"/>
  <c r="Y986" i="1"/>
  <c r="B988" i="1"/>
  <c r="G998" i="1"/>
  <c r="Y1052" i="1"/>
  <c r="Q1016" i="1"/>
  <c r="J1022" i="1"/>
  <c r="G1025" i="1"/>
  <c r="L1041" i="1"/>
  <c r="AA1048" i="1"/>
  <c r="Y1057" i="1"/>
  <c r="Q1062" i="1"/>
  <c r="L1069" i="1"/>
  <c r="J1072" i="1"/>
  <c r="J1080" i="1"/>
  <c r="AA1106" i="1"/>
  <c r="AA1108" i="1"/>
  <c r="L1119" i="1"/>
  <c r="Q1121" i="1"/>
  <c r="AA1122" i="1"/>
  <c r="AA1137" i="1"/>
  <c r="B1152" i="1"/>
  <c r="L1152" i="1"/>
  <c r="Y1188" i="1"/>
  <c r="O1245" i="1"/>
  <c r="AA1200" i="1"/>
  <c r="AA1214" i="1"/>
  <c r="Y1231" i="1"/>
  <c r="L1236" i="1"/>
  <c r="J1236" i="1"/>
  <c r="Q1256" i="1"/>
  <c r="O1256" i="1"/>
  <c r="L1284" i="1"/>
  <c r="G1300" i="1"/>
  <c r="O1067" i="1"/>
  <c r="O1068" i="1"/>
  <c r="J1070" i="1"/>
  <c r="J1071" i="1"/>
  <c r="G1117" i="1"/>
  <c r="B1154" i="1"/>
  <c r="B1173" i="1"/>
  <c r="C1226" i="1" s="1"/>
  <c r="J1229" i="1"/>
  <c r="Q1208" i="1"/>
  <c r="L1240" i="1"/>
  <c r="G1201" i="1"/>
  <c r="Y1325" i="1"/>
  <c r="Y1272" i="1"/>
  <c r="O1297" i="1"/>
  <c r="Q962" i="1"/>
  <c r="Y974" i="1"/>
  <c r="J978" i="1"/>
  <c r="AA980" i="1"/>
  <c r="J986" i="1"/>
  <c r="O1005" i="1"/>
  <c r="Q1019" i="1"/>
  <c r="O1021" i="1"/>
  <c r="G1034" i="1"/>
  <c r="B1042" i="1"/>
  <c r="AA1052" i="1"/>
  <c r="Y1053" i="1"/>
  <c r="O1055" i="1"/>
  <c r="J1056" i="1"/>
  <c r="J1057" i="1"/>
  <c r="Q1065" i="1"/>
  <c r="Y1093" i="1"/>
  <c r="Q1115" i="1"/>
  <c r="O1119" i="1"/>
  <c r="O1125" i="1"/>
  <c r="Y1126" i="1"/>
  <c r="Y1189" i="1"/>
  <c r="Y1136" i="1"/>
  <c r="J1192" i="1"/>
  <c r="Q1141" i="1"/>
  <c r="AA1154" i="1"/>
  <c r="G1190" i="1"/>
  <c r="L1217" i="1"/>
  <c r="G1292" i="1"/>
  <c r="Q1259" i="1"/>
  <c r="G1279" i="1"/>
  <c r="AA1281" i="1"/>
  <c r="Q1297" i="1"/>
  <c r="J1010" i="1"/>
  <c r="B965" i="1"/>
  <c r="O968" i="1"/>
  <c r="O969" i="1"/>
  <c r="O970" i="1"/>
  <c r="Q976" i="1"/>
  <c r="B978" i="1"/>
  <c r="G980" i="1"/>
  <c r="L985" i="1"/>
  <c r="G988" i="1"/>
  <c r="L999" i="1"/>
  <c r="Q1005" i="1"/>
  <c r="AA1016" i="1"/>
  <c r="Q1023" i="1"/>
  <c r="Q1030" i="1"/>
  <c r="O1031" i="1"/>
  <c r="J1033" i="1"/>
  <c r="O1039" i="1"/>
  <c r="O1093" i="1"/>
  <c r="Y1097" i="1"/>
  <c r="G1049" i="1"/>
  <c r="G1058" i="1"/>
  <c r="Q1072" i="1"/>
  <c r="O1128" i="1"/>
  <c r="O1077" i="1"/>
  <c r="O1079" i="1"/>
  <c r="Q1090" i="1"/>
  <c r="B1091" i="1"/>
  <c r="Y1092" i="1"/>
  <c r="AA1094" i="1"/>
  <c r="G1101" i="1"/>
  <c r="O1167" i="1"/>
  <c r="Q1119" i="1"/>
  <c r="L1124" i="1"/>
  <c r="L1133" i="1"/>
  <c r="Q1135" i="1"/>
  <c r="AA1136" i="1"/>
  <c r="J1139" i="1"/>
  <c r="Y1187" i="1"/>
  <c r="J1196" i="1"/>
  <c r="Q1197" i="1"/>
  <c r="AA1208" i="1"/>
  <c r="AA1226" i="1"/>
  <c r="G1242" i="1"/>
  <c r="O1249" i="1"/>
  <c r="J1304" i="1"/>
  <c r="J1311" i="1"/>
  <c r="Q1280" i="1"/>
  <c r="Q1300" i="1"/>
  <c r="B1306" i="1"/>
  <c r="B1308" i="1"/>
  <c r="G989" i="1"/>
  <c r="J1062" i="1"/>
  <c r="G1053" i="1"/>
  <c r="AA1053" i="1"/>
  <c r="Q1055" i="1"/>
  <c r="L1057" i="1"/>
  <c r="B1067" i="1"/>
  <c r="O1070" i="1"/>
  <c r="O1073" i="1"/>
  <c r="B1087" i="1"/>
  <c r="G1096" i="1"/>
  <c r="J1108" i="1"/>
  <c r="O1111" i="1"/>
  <c r="J1133" i="1"/>
  <c r="O1193" i="1"/>
  <c r="O1140" i="1"/>
  <c r="AA1148" i="1"/>
  <c r="AA1165" i="1"/>
  <c r="Y1218" i="1"/>
  <c r="B1185" i="1"/>
  <c r="G1199" i="1"/>
  <c r="B1279" i="1"/>
  <c r="B1280" i="1"/>
  <c r="G1282" i="1"/>
  <c r="O1311" i="1"/>
  <c r="G1011" i="1"/>
  <c r="G1016" i="1"/>
  <c r="Y1018" i="1"/>
  <c r="O1025" i="1"/>
  <c r="J1026" i="1"/>
  <c r="G1027" i="1"/>
  <c r="Y1028" i="1"/>
  <c r="Y1036" i="1"/>
  <c r="J1052" i="1"/>
  <c r="O1109" i="1"/>
  <c r="J1058" i="1"/>
  <c r="AA1065" i="1"/>
  <c r="Y1068" i="1"/>
  <c r="G1085" i="1"/>
  <c r="B1108" i="1"/>
  <c r="B1110" i="1"/>
  <c r="AA1129" i="1"/>
  <c r="J1214" i="1"/>
  <c r="L1183" i="1"/>
  <c r="B1183" i="1"/>
  <c r="C1236" i="1" s="1"/>
  <c r="B1190" i="1"/>
  <c r="L1190" i="1"/>
  <c r="Y1249" i="1"/>
  <c r="O1304" i="1"/>
  <c r="O1251" i="1"/>
  <c r="Y1315" i="1"/>
  <c r="Y1262" i="1"/>
  <c r="B1305" i="1"/>
  <c r="AA1096" i="1"/>
  <c r="Q1112" i="1"/>
  <c r="Q1113" i="1"/>
  <c r="G1169" i="1"/>
  <c r="O1118" i="1"/>
  <c r="J1125" i="1"/>
  <c r="Q1134" i="1"/>
  <c r="O1207" i="1"/>
  <c r="AA1163" i="1"/>
  <c r="G1228" i="1"/>
  <c r="Q1177" i="1"/>
  <c r="J1234" i="1"/>
  <c r="Y1185" i="1"/>
  <c r="Q1192" i="1"/>
  <c r="Q1194" i="1"/>
  <c r="G1200" i="1"/>
  <c r="L1203" i="1"/>
  <c r="Y1207" i="1"/>
  <c r="L1220" i="1"/>
  <c r="O1222" i="1"/>
  <c r="AA1225" i="1"/>
  <c r="Q1229" i="1"/>
  <c r="AA1249" i="1"/>
  <c r="G1271" i="1"/>
  <c r="AA1276" i="1"/>
  <c r="O1279" i="1"/>
  <c r="J1287" i="1"/>
  <c r="AA1297" i="1"/>
  <c r="L1311" i="1"/>
  <c r="G1335" i="1"/>
  <c r="G1345" i="1"/>
  <c r="G1353" i="1"/>
  <c r="O1356" i="1"/>
  <c r="Y1364" i="1"/>
  <c r="O1229" i="1"/>
  <c r="B1194" i="1"/>
  <c r="AA1197" i="1"/>
  <c r="J1201" i="1"/>
  <c r="O1220" i="1"/>
  <c r="AA1254" i="1"/>
  <c r="L1271" i="1"/>
  <c r="Y1275" i="1"/>
  <c r="AA1293" i="1"/>
  <c r="AA1300" i="1"/>
  <c r="G1306" i="1"/>
  <c r="AA1312" i="1"/>
  <c r="G1314" i="1"/>
  <c r="Y1343" i="1"/>
  <c r="O1348" i="1"/>
  <c r="B1287" i="1"/>
  <c r="Y1320" i="1"/>
  <c r="O1358" i="1"/>
  <c r="G1365" i="1"/>
  <c r="Y1366" i="1"/>
  <c r="Y1090" i="1"/>
  <c r="G1095" i="1"/>
  <c r="G1159" i="1"/>
  <c r="AA1107" i="1"/>
  <c r="Q1117" i="1"/>
  <c r="G1121" i="1"/>
  <c r="Q1125" i="1"/>
  <c r="Y1186" i="1"/>
  <c r="L1148" i="1"/>
  <c r="Y1204" i="1"/>
  <c r="Q1158" i="1"/>
  <c r="O1224" i="1"/>
  <c r="Y1225" i="1"/>
  <c r="Y1246" i="1"/>
  <c r="Y1194" i="1"/>
  <c r="G1198" i="1"/>
  <c r="O1202" i="1"/>
  <c r="Q1218" i="1"/>
  <c r="L1231" i="1"/>
  <c r="O1285" i="1"/>
  <c r="J1299" i="1"/>
  <c r="G1255" i="1"/>
  <c r="Q1274" i="1"/>
  <c r="J1277" i="1"/>
  <c r="AA1280" i="1"/>
  <c r="L1286" i="1"/>
  <c r="AA1288" i="1"/>
  <c r="L1291" i="1"/>
  <c r="AA1304" i="1"/>
  <c r="AA1307" i="1"/>
  <c r="O1322" i="1"/>
  <c r="O1327" i="1"/>
  <c r="G1347" i="1"/>
  <c r="G1089" i="1"/>
  <c r="AA1089" i="1"/>
  <c r="G1104" i="1"/>
  <c r="AA1112" i="1"/>
  <c r="Y1166" i="1"/>
  <c r="J1122" i="1"/>
  <c r="Q1129" i="1"/>
  <c r="Q1130" i="1"/>
  <c r="AA1133" i="1"/>
  <c r="O1192" i="1"/>
  <c r="Y1141" i="1"/>
  <c r="J1147" i="1"/>
  <c r="Y1151" i="1"/>
  <c r="Y1160" i="1"/>
  <c r="J1166" i="1"/>
  <c r="J1220" i="1"/>
  <c r="L1170" i="1"/>
  <c r="G1184" i="1"/>
  <c r="B1188" i="1"/>
  <c r="AA1191" i="1"/>
  <c r="Y1193" i="1"/>
  <c r="Y1195" i="1"/>
  <c r="AA1196" i="1"/>
  <c r="Q1202" i="1"/>
  <c r="Y1210" i="1"/>
  <c r="Q1215" i="1"/>
  <c r="Q1232" i="1"/>
  <c r="AA1233" i="1"/>
  <c r="B1236" i="1"/>
  <c r="G1241" i="1"/>
  <c r="O1303" i="1"/>
  <c r="L1255" i="1"/>
  <c r="AA1258" i="1"/>
  <c r="AA1262" i="1"/>
  <c r="AA1265" i="1"/>
  <c r="Y1268" i="1"/>
  <c r="Y1271" i="1"/>
  <c r="AA1272" i="1"/>
  <c r="O1274" i="1"/>
  <c r="Y1279" i="1"/>
  <c r="G1285" i="1"/>
  <c r="Q1286" i="1"/>
  <c r="O1291" i="1"/>
  <c r="Y1307" i="1"/>
  <c r="G1334" i="1"/>
  <c r="Y1335" i="1"/>
  <c r="Y1340" i="1"/>
  <c r="O1342" i="1"/>
  <c r="G1344" i="1"/>
  <c r="J1347" i="1"/>
  <c r="O1350" i="1"/>
  <c r="G1352" i="1"/>
  <c r="G1357" i="1"/>
  <c r="O1136" i="1"/>
  <c r="L1094" i="1"/>
  <c r="G1099" i="1"/>
  <c r="AA1111" i="1"/>
  <c r="Y1132" i="1"/>
  <c r="O1157" i="1"/>
  <c r="AA1159" i="1"/>
  <c r="L1168" i="1"/>
  <c r="L1198" i="1"/>
  <c r="Q1214" i="1"/>
  <c r="Y1216" i="1"/>
  <c r="Y1219" i="1"/>
  <c r="B1220" i="1"/>
  <c r="J1230" i="1"/>
  <c r="G1245" i="1"/>
  <c r="L1246" i="1"/>
  <c r="Y1257" i="1"/>
  <c r="J1285" i="1"/>
  <c r="G1289" i="1"/>
  <c r="J1294" i="1"/>
  <c r="Y1295" i="1"/>
  <c r="J1309" i="1"/>
  <c r="G1321" i="1"/>
  <c r="G1326" i="1"/>
  <c r="J1344" i="1"/>
  <c r="J1352" i="1"/>
  <c r="G1362" i="1"/>
  <c r="L1098" i="1"/>
  <c r="J1100" i="1"/>
  <c r="G1109" i="1"/>
  <c r="Y1116" i="1"/>
  <c r="O1123" i="1"/>
  <c r="Y1139" i="1"/>
  <c r="AA1151" i="1"/>
  <c r="J1163" i="1"/>
  <c r="O1223" i="1"/>
  <c r="L1179" i="1"/>
  <c r="AA1181" i="1"/>
  <c r="J1184" i="1"/>
  <c r="O1188" i="1"/>
  <c r="G1246" i="1"/>
  <c r="AA1193" i="1"/>
  <c r="AA1202" i="1"/>
  <c r="B1203" i="1"/>
  <c r="C1203" i="1" s="1"/>
  <c r="L1225" i="1"/>
  <c r="O1236" i="1"/>
  <c r="J1245" i="1"/>
  <c r="Q1246" i="1"/>
  <c r="Y1261" i="1"/>
  <c r="G1263" i="1"/>
  <c r="G1266" i="1"/>
  <c r="O1277" i="1"/>
  <c r="Y1278" i="1"/>
  <c r="G1305" i="1"/>
  <c r="Q1314" i="1"/>
  <c r="J1316" i="1"/>
  <c r="J1326" i="1"/>
  <c r="G1331" i="1"/>
  <c r="Y1350" i="1"/>
  <c r="J1362" i="1"/>
  <c r="J1367" i="1"/>
  <c r="G1165" i="1"/>
  <c r="J1115" i="1"/>
  <c r="G1118" i="1"/>
  <c r="G1127" i="1"/>
  <c r="J1143" i="1"/>
  <c r="G1161" i="1"/>
  <c r="O1187" i="1"/>
  <c r="Y1190" i="1"/>
  <c r="J1207" i="1"/>
  <c r="AA1209" i="1"/>
  <c r="Q1230" i="1"/>
  <c r="J1249" i="1"/>
  <c r="J1259" i="1"/>
  <c r="J1273" i="1"/>
  <c r="B1281" i="1"/>
  <c r="B1286" i="1"/>
  <c r="G1288" i="1"/>
  <c r="Q1290" i="1"/>
  <c r="Y1291" i="1"/>
  <c r="Q1302" i="1"/>
  <c r="G1336" i="1"/>
  <c r="O1339" i="1"/>
  <c r="G1341" i="1"/>
  <c r="G1349" i="1"/>
  <c r="Y1355" i="1"/>
  <c r="O1364" i="1"/>
  <c r="Q1337" i="1"/>
  <c r="Q1355" i="1"/>
  <c r="Q1341" i="1"/>
  <c r="Q1331" i="1"/>
  <c r="L1346" i="1"/>
  <c r="Q1333" i="1"/>
  <c r="Q1343" i="1"/>
  <c r="L1317" i="1"/>
  <c r="L1337" i="1"/>
  <c r="Q1350" i="1"/>
  <c r="J1337" i="1"/>
  <c r="Q1344" i="1"/>
  <c r="Q1318" i="1"/>
  <c r="L1338" i="1"/>
  <c r="Q1362" i="1"/>
  <c r="Q1328" i="1"/>
  <c r="AA1331" i="1"/>
  <c r="AA1336" i="1"/>
  <c r="Q1349" i="1"/>
  <c r="Q1338" i="1"/>
  <c r="L1371" i="1"/>
  <c r="B1379" i="1"/>
  <c r="O1318" i="1"/>
  <c r="Q1315" i="1"/>
  <c r="L1327" i="1"/>
  <c r="L1335" i="1"/>
  <c r="L1345" i="1"/>
  <c r="Q1364" i="1"/>
  <c r="L1332" i="1"/>
  <c r="L1366" i="1"/>
  <c r="G1329" i="1"/>
  <c r="Q1317" i="1"/>
  <c r="L1319" i="1"/>
  <c r="Q1327" i="1"/>
  <c r="L1342" i="1"/>
  <c r="Q1345" i="1"/>
  <c r="G1382" i="1"/>
  <c r="O1317" i="1"/>
  <c r="Q1368" i="1"/>
  <c r="L1370" i="1"/>
  <c r="J1319" i="1"/>
  <c r="Q1329" i="1"/>
  <c r="L1365" i="1"/>
  <c r="J1365" i="1"/>
  <c r="Q1321" i="1"/>
  <c r="O1369" i="1"/>
  <c r="Q1339" i="1"/>
  <c r="Q1352" i="1"/>
  <c r="Q1379" i="1"/>
  <c r="Y1337" i="1"/>
  <c r="AA1333" i="1"/>
  <c r="AA1338" i="1"/>
  <c r="AA1357" i="1"/>
  <c r="AA1325" i="1"/>
  <c r="AA1330" i="1"/>
  <c r="Y1378" i="1"/>
  <c r="AA1332" i="1"/>
  <c r="AA1345" i="1"/>
  <c r="Y1373" i="1"/>
  <c r="AA1337" i="1"/>
  <c r="AA1361" i="1"/>
  <c r="AA1324" i="1"/>
  <c r="Y1368" i="1"/>
  <c r="AA1329" i="1"/>
  <c r="AA1339" i="1"/>
  <c r="AA1353" i="1"/>
  <c r="AA1358" i="1"/>
  <c r="Y1369" i="1"/>
  <c r="Y1377" i="1"/>
  <c r="AA1316" i="1"/>
  <c r="AA1326" i="1"/>
  <c r="AA1347" i="1"/>
  <c r="AA1370" i="1"/>
  <c r="AA1377" i="1"/>
  <c r="L1320" i="1"/>
  <c r="L1334" i="1"/>
  <c r="L1340" i="1"/>
  <c r="Q1376" i="1"/>
  <c r="Q1323" i="1"/>
  <c r="Q1346" i="1"/>
  <c r="J1320" i="1"/>
  <c r="Q1334" i="1"/>
  <c r="O1355" i="1"/>
  <c r="Q1363" i="1"/>
  <c r="Q1373" i="1"/>
  <c r="L1378" i="1"/>
  <c r="Q1360" i="1"/>
  <c r="Q1322" i="1"/>
  <c r="Q1354" i="1"/>
  <c r="J1359" i="1"/>
  <c r="Q1336" i="1"/>
  <c r="Q1342" i="1"/>
  <c r="L1367" i="1"/>
  <c r="Q1324" i="1"/>
  <c r="J1332" i="1"/>
  <c r="J1374" i="1"/>
  <c r="O1382" i="1"/>
  <c r="J1377" i="1"/>
  <c r="Q1370" i="1"/>
  <c r="L1344" i="1"/>
  <c r="L1347" i="1"/>
  <c r="L1372" i="1"/>
  <c r="L1315" i="1"/>
  <c r="L1364" i="1"/>
  <c r="L1369" i="1"/>
  <c r="L1374" i="1"/>
  <c r="J1321" i="1"/>
  <c r="Q1335" i="1"/>
  <c r="J1376" i="1"/>
  <c r="O1379" i="1"/>
  <c r="L1323" i="1"/>
  <c r="L1343" i="1"/>
  <c r="G1376" i="1"/>
  <c r="G1381" i="1"/>
  <c r="C921" i="1"/>
  <c r="C944" i="1"/>
  <c r="C999" i="1"/>
  <c r="C1278" i="1"/>
  <c r="C1279" i="1"/>
  <c r="S1330" i="1"/>
  <c r="S1372" i="1"/>
  <c r="S1382" i="1"/>
  <c r="S1355" i="1"/>
  <c r="G1369" i="1"/>
  <c r="S1381" i="1"/>
  <c r="S1349" i="1"/>
  <c r="B1341" i="1"/>
  <c r="S1375" i="1"/>
  <c r="G1371" i="1"/>
  <c r="B1356" i="1"/>
  <c r="S1380" i="1"/>
  <c r="S1335" i="1"/>
  <c r="S1367" i="1"/>
  <c r="S1321" i="1"/>
  <c r="G1368" i="1"/>
  <c r="S1376" i="1"/>
  <c r="G1380" i="1"/>
  <c r="B1333" i="1"/>
  <c r="C1333" i="1" s="1"/>
  <c r="B1351" i="1"/>
  <c r="S1341" i="1"/>
  <c r="S1377" i="1"/>
  <c r="G1378" i="1"/>
  <c r="B1319" i="1"/>
  <c r="B1317" i="1"/>
  <c r="B1372" i="1"/>
  <c r="O1335" i="1"/>
  <c r="O1337" i="1"/>
  <c r="Q1358" i="1"/>
  <c r="O1329" i="1"/>
  <c r="B1326" i="1"/>
  <c r="L1333" i="1"/>
  <c r="Q1367" i="1"/>
  <c r="L1375" i="1"/>
  <c r="O1376" i="1"/>
  <c r="L1331" i="1"/>
  <c r="B1339" i="1"/>
  <c r="O1374" i="1"/>
  <c r="Q1375" i="1"/>
  <c r="J1382" i="1"/>
  <c r="L1356" i="1"/>
  <c r="J1341" i="1"/>
  <c r="J1343" i="1"/>
  <c r="J1331" i="1"/>
  <c r="Q1365" i="1"/>
  <c r="O1375" i="1"/>
  <c r="O1320" i="1"/>
  <c r="L1353" i="1"/>
  <c r="O1363" i="1"/>
  <c r="J1371" i="1"/>
  <c r="J1380" i="1"/>
  <c r="Q1382" i="1"/>
  <c r="J1339" i="1"/>
  <c r="O1371" i="1"/>
  <c r="L1329" i="1"/>
  <c r="Q1332" i="1"/>
  <c r="Q1353" i="1"/>
  <c r="O1372" i="1"/>
  <c r="B1374" i="1"/>
  <c r="J1350" i="1"/>
  <c r="O1352" i="1"/>
  <c r="O1361" i="1"/>
  <c r="B1365" i="1"/>
  <c r="O1370" i="1"/>
  <c r="Q1371" i="1"/>
  <c r="O1380" i="1"/>
  <c r="O1338" i="1"/>
  <c r="L1339" i="1"/>
  <c r="O1344" i="1"/>
  <c r="B1353" i="1"/>
  <c r="J1368" i="1"/>
  <c r="J1324" i="1"/>
  <c r="L1316" i="1"/>
  <c r="O1368" i="1"/>
  <c r="Q1340" i="1"/>
  <c r="Q1348" i="1"/>
  <c r="Q1359" i="1"/>
  <c r="B1364" i="1"/>
  <c r="AA1368" i="1"/>
  <c r="AA1322" i="1"/>
  <c r="AA1318" i="1"/>
  <c r="AA1335" i="1"/>
  <c r="AA1363" i="1"/>
  <c r="AA1376" i="1"/>
  <c r="Y1333" i="1"/>
  <c r="AA1352" i="1"/>
  <c r="AA1315" i="1"/>
  <c r="B1337" i="1"/>
  <c r="AA1343" i="1"/>
  <c r="AA1344" i="1"/>
  <c r="AA1346" i="1"/>
  <c r="AA1349" i="1"/>
  <c r="AA1351" i="1"/>
  <c r="B1367" i="1"/>
  <c r="AA1374" i="1"/>
  <c r="Y1375" i="1"/>
  <c r="B1369" i="1"/>
  <c r="Y1372" i="1"/>
  <c r="AA1373" i="1"/>
  <c r="AA1379" i="1"/>
  <c r="AA1350" i="1"/>
  <c r="AA1360" i="1"/>
  <c r="B1357" i="1"/>
  <c r="AA1369" i="1"/>
  <c r="B1381" i="1"/>
  <c r="B1320" i="1"/>
  <c r="B890" i="1"/>
  <c r="L890" i="1"/>
  <c r="O897" i="1"/>
  <c r="O950" i="1"/>
  <c r="Y1047" i="1"/>
  <c r="Y994" i="1"/>
  <c r="B1062" i="1"/>
  <c r="L1062" i="1"/>
  <c r="S1119" i="1"/>
  <c r="S1066" i="1"/>
  <c r="B1204" i="1"/>
  <c r="L1204" i="1"/>
  <c r="O827" i="1"/>
  <c r="O904" i="1"/>
  <c r="O957" i="1"/>
  <c r="L1063" i="1"/>
  <c r="B1063" i="1"/>
  <c r="O1155" i="1"/>
  <c r="Q1155" i="1"/>
  <c r="AA1260" i="1"/>
  <c r="Y1260" i="1"/>
  <c r="L828" i="1"/>
  <c r="Y845" i="1"/>
  <c r="AA845" i="1"/>
  <c r="Q870" i="1"/>
  <c r="O870" i="1"/>
  <c r="O923" i="1"/>
  <c r="S895" i="1"/>
  <c r="S948" i="1"/>
  <c r="B895" i="1"/>
  <c r="C895" i="1" s="1"/>
  <c r="Q913" i="1"/>
  <c r="J921" i="1"/>
  <c r="S1020" i="1"/>
  <c r="S888" i="1"/>
  <c r="B962" i="1"/>
  <c r="S882" i="1"/>
  <c r="B882" i="1"/>
  <c r="L1003" i="1"/>
  <c r="B1003" i="1"/>
  <c r="C1003" i="1" s="1"/>
  <c r="Y1102" i="1"/>
  <c r="Y1049" i="1"/>
  <c r="O1086" i="1"/>
  <c r="O1139" i="1"/>
  <c r="G882" i="1"/>
  <c r="G829" i="1"/>
  <c r="AA830" i="1"/>
  <c r="O871" i="1"/>
  <c r="J957" i="1"/>
  <c r="J1101" i="1"/>
  <c r="J1048" i="1"/>
  <c r="L1048" i="1"/>
  <c r="Y1065" i="1"/>
  <c r="Q1156" i="1"/>
  <c r="O1156" i="1"/>
  <c r="B1290" i="1"/>
  <c r="C1290" i="1" s="1"/>
  <c r="O889" i="1"/>
  <c r="O942" i="1"/>
  <c r="Q889" i="1"/>
  <c r="O914" i="1"/>
  <c r="O967" i="1"/>
  <c r="Q937" i="1"/>
  <c r="B937" i="1"/>
  <c r="J949" i="1"/>
  <c r="L949" i="1"/>
  <c r="G1072" i="1"/>
  <c r="G1019" i="1"/>
  <c r="Q1154" i="1"/>
  <c r="Q904" i="1"/>
  <c r="S935" i="1"/>
  <c r="Y1007" i="1"/>
  <c r="AA1007" i="1"/>
  <c r="Q1060" i="1"/>
  <c r="B1060" i="1"/>
  <c r="B1104" i="1"/>
  <c r="S1104" i="1"/>
  <c r="S1210" i="1"/>
  <c r="S1157" i="1"/>
  <c r="O1373" i="1"/>
  <c r="O821" i="1"/>
  <c r="O874" i="1"/>
  <c r="Q821" i="1"/>
  <c r="B835" i="1"/>
  <c r="C835" i="1" s="1"/>
  <c r="Y851" i="1"/>
  <c r="AA851" i="1"/>
  <c r="AA887" i="1"/>
  <c r="L921" i="1"/>
  <c r="S936" i="1"/>
  <c r="B1055" i="1"/>
  <c r="G1250" i="1"/>
  <c r="G1303" i="1"/>
  <c r="G1311" i="1"/>
  <c r="G1258" i="1"/>
  <c r="Q819" i="1"/>
  <c r="S840" i="1"/>
  <c r="Q857" i="1"/>
  <c r="O912" i="1"/>
  <c r="Q859" i="1"/>
  <c r="O859" i="1"/>
  <c r="AA879" i="1"/>
  <c r="Y941" i="1"/>
  <c r="AA941" i="1"/>
  <c r="S944" i="1"/>
  <c r="S971" i="1"/>
  <c r="S1024" i="1"/>
  <c r="AA1031" i="1"/>
  <c r="Q1081" i="1"/>
  <c r="B1081" i="1"/>
  <c r="B1109" i="1"/>
  <c r="C1109" i="1" s="1"/>
  <c r="L1109" i="1"/>
  <c r="AA1341" i="1"/>
  <c r="Y1341" i="1"/>
  <c r="Q1372" i="1"/>
  <c r="S821" i="1"/>
  <c r="J828" i="1"/>
  <c r="J881" i="1"/>
  <c r="G931" i="1"/>
  <c r="G984" i="1"/>
  <c r="Q954" i="1"/>
  <c r="O1007" i="1"/>
  <c r="S1054" i="1"/>
  <c r="S1001" i="1"/>
  <c r="B1001" i="1"/>
  <c r="C1001" i="1" s="1"/>
  <c r="B1036" i="1"/>
  <c r="Q1036" i="1"/>
  <c r="O992" i="1"/>
  <c r="AA1012" i="1"/>
  <c r="G1064" i="1"/>
  <c r="Q897" i="1"/>
  <c r="J1265" i="1"/>
  <c r="J1318" i="1"/>
  <c r="Q820" i="1"/>
  <c r="B820" i="1"/>
  <c r="C820" i="1" s="1"/>
  <c r="S869" i="1"/>
  <c r="S922" i="1"/>
  <c r="Y887" i="1"/>
  <c r="Y940" i="1"/>
  <c r="O905" i="1"/>
  <c r="S953" i="1"/>
  <c r="B953" i="1"/>
  <c r="Q956" i="1"/>
  <c r="O956" i="1"/>
  <c r="O971" i="1"/>
  <c r="S989" i="1"/>
  <c r="Q1009" i="1"/>
  <c r="B1009" i="1"/>
  <c r="O1062" i="1"/>
  <c r="B1156" i="1"/>
  <c r="S1156" i="1"/>
  <c r="L1187" i="1"/>
  <c r="B1187" i="1"/>
  <c r="Y835" i="1"/>
  <c r="AA835" i="1"/>
  <c r="Y888" i="1"/>
  <c r="O841" i="1"/>
  <c r="AA850" i="1"/>
  <c r="S904" i="1"/>
  <c r="S957" i="1"/>
  <c r="B904" i="1"/>
  <c r="Q914" i="1"/>
  <c r="S934" i="1"/>
  <c r="Q945" i="1"/>
  <c r="L962" i="1"/>
  <c r="O1082" i="1"/>
  <c r="O1029" i="1"/>
  <c r="L1044" i="1"/>
  <c r="J1054" i="1"/>
  <c r="AA1114" i="1"/>
  <c r="Y1153" i="1"/>
  <c r="S945" i="1"/>
  <c r="B945" i="1"/>
  <c r="S952" i="1"/>
  <c r="B952" i="1"/>
  <c r="S1013" i="1"/>
  <c r="B960" i="1"/>
  <c r="C960" i="1" s="1"/>
  <c r="Y988" i="1"/>
  <c r="Y1041" i="1"/>
  <c r="L1054" i="1"/>
  <c r="AA1183" i="1"/>
  <c r="Y1236" i="1"/>
  <c r="L1188" i="1"/>
  <c r="S1350" i="1"/>
  <c r="B1350" i="1"/>
  <c r="Y825" i="1"/>
  <c r="Q841" i="1"/>
  <c r="O842" i="1"/>
  <c r="AA866" i="1"/>
  <c r="AA868" i="1"/>
  <c r="Y878" i="1"/>
  <c r="Y880" i="1"/>
  <c r="G886" i="1"/>
  <c r="S978" i="1"/>
  <c r="S925" i="1"/>
  <c r="B925" i="1"/>
  <c r="C978" i="1" s="1"/>
  <c r="AA988" i="1"/>
  <c r="AA1008" i="1"/>
  <c r="Y1008" i="1"/>
  <c r="Y1157" i="1"/>
  <c r="Y1104" i="1"/>
  <c r="Q1108" i="1"/>
  <c r="O1161" i="1"/>
  <c r="L1175" i="1"/>
  <c r="J834" i="1"/>
  <c r="S841" i="1"/>
  <c r="S894" i="1"/>
  <c r="B841" i="1"/>
  <c r="C841" i="1" s="1"/>
  <c r="B869" i="1"/>
  <c r="C869" i="1" s="1"/>
  <c r="AA926" i="1"/>
  <c r="Y926" i="1"/>
  <c r="S1053" i="1"/>
  <c r="G1130" i="1"/>
  <c r="G1077" i="1"/>
  <c r="Q1092" i="1"/>
  <c r="B1092" i="1"/>
  <c r="O1108" i="1"/>
  <c r="L1214" i="1"/>
  <c r="B1214" i="1"/>
  <c r="B826" i="1"/>
  <c r="C826" i="1" s="1"/>
  <c r="J885" i="1"/>
  <c r="L885" i="1"/>
  <c r="J938" i="1"/>
  <c r="J887" i="1"/>
  <c r="AA894" i="1"/>
  <c r="G942" i="1"/>
  <c r="G995" i="1"/>
  <c r="G968" i="1"/>
  <c r="G1021" i="1"/>
  <c r="L987" i="1"/>
  <c r="B996" i="1"/>
  <c r="L996" i="1"/>
  <c r="L1014" i="1"/>
  <c r="B1014" i="1"/>
  <c r="Q1039" i="1"/>
  <c r="B1039" i="1"/>
  <c r="C1039" i="1" s="1"/>
  <c r="O885" i="1"/>
  <c r="O832" i="1"/>
  <c r="B847" i="1"/>
  <c r="C847" i="1" s="1"/>
  <c r="L847" i="1"/>
  <c r="L849" i="1"/>
  <c r="B849" i="1"/>
  <c r="C849" i="1" s="1"/>
  <c r="L887" i="1"/>
  <c r="B887" i="1"/>
  <c r="C940" i="1" s="1"/>
  <c r="AA891" i="1"/>
  <c r="Q966" i="1"/>
  <c r="B966" i="1"/>
  <c r="S1005" i="1"/>
  <c r="O1013" i="1"/>
  <c r="S1092" i="1"/>
  <c r="S1039" i="1"/>
  <c r="J1051" i="1"/>
  <c r="S1073" i="1"/>
  <c r="J1077" i="1"/>
  <c r="L1077" i="1"/>
  <c r="J1130" i="1"/>
  <c r="Q1175" i="1"/>
  <c r="Q1212" i="1"/>
  <c r="O1212" i="1"/>
  <c r="O1265" i="1"/>
  <c r="O995" i="1"/>
  <c r="S1012" i="1"/>
  <c r="Q1040" i="1"/>
  <c r="B1040" i="1"/>
  <c r="C1040" i="1" s="1"/>
  <c r="J1068" i="1"/>
  <c r="AA822" i="1"/>
  <c r="S885" i="1"/>
  <c r="S832" i="1"/>
  <c r="J875" i="1"/>
  <c r="J928" i="1"/>
  <c r="Q886" i="1"/>
  <c r="O886" i="1"/>
  <c r="J953" i="1"/>
  <c r="L900" i="1"/>
  <c r="J909" i="1"/>
  <c r="Y922" i="1"/>
  <c r="S966" i="1"/>
  <c r="O1026" i="1"/>
  <c r="Q1026" i="1"/>
  <c r="B1037" i="1"/>
  <c r="Y1123" i="1"/>
  <c r="Y1070" i="1"/>
  <c r="S1097" i="1"/>
  <c r="B1097" i="1"/>
  <c r="C1097" i="1" s="1"/>
  <c r="G1135" i="1"/>
  <c r="G1188" i="1"/>
  <c r="S1260" i="1"/>
  <c r="S1207" i="1"/>
  <c r="B822" i="1"/>
  <c r="C822" i="1" s="1"/>
  <c r="O837" i="1"/>
  <c r="O890" i="1"/>
  <c r="O848" i="1"/>
  <c r="Q853" i="1"/>
  <c r="Q862" i="1"/>
  <c r="Q884" i="1"/>
  <c r="O937" i="1"/>
  <c r="Q885" i="1"/>
  <c r="G892" i="1"/>
  <c r="B896" i="1"/>
  <c r="J900" i="1"/>
  <c r="J960" i="1"/>
  <c r="L907" i="1"/>
  <c r="J907" i="1"/>
  <c r="L908" i="1"/>
  <c r="B908" i="1"/>
  <c r="C908" i="1" s="1"/>
  <c r="G916" i="1"/>
  <c r="AA924" i="1"/>
  <c r="AA930" i="1"/>
  <c r="B939" i="1"/>
  <c r="L939" i="1"/>
  <c r="J975" i="1"/>
  <c r="Q977" i="1"/>
  <c r="L1021" i="1"/>
  <c r="B1021" i="1"/>
  <c r="L1022" i="1"/>
  <c r="B1022" i="1"/>
  <c r="Q1035" i="1"/>
  <c r="B1035" i="1"/>
  <c r="C1035" i="1" s="1"/>
  <c r="L1037" i="1"/>
  <c r="S1050" i="1"/>
  <c r="J1140" i="1"/>
  <c r="J1087" i="1"/>
  <c r="G1143" i="1"/>
  <c r="G1090" i="1"/>
  <c r="Y1137" i="1"/>
  <c r="S1371" i="1"/>
  <c r="S1318" i="1"/>
  <c r="Y867" i="1"/>
  <c r="AA867" i="1"/>
  <c r="Y920" i="1"/>
  <c r="Y901" i="1"/>
  <c r="AA901" i="1"/>
  <c r="O920" i="1"/>
  <c r="S960" i="1"/>
  <c r="Q1029" i="1"/>
  <c r="S1043" i="1"/>
  <c r="B1043" i="1"/>
  <c r="L1075" i="1"/>
  <c r="B1075" i="1"/>
  <c r="S1081" i="1"/>
  <c r="G1144" i="1"/>
  <c r="B1176" i="1"/>
  <c r="L1176" i="1"/>
  <c r="AA1340" i="1"/>
  <c r="L833" i="1"/>
  <c r="Q842" i="1"/>
  <c r="S856" i="1"/>
  <c r="S917" i="1"/>
  <c r="B917" i="1"/>
  <c r="Q981" i="1"/>
  <c r="B981" i="1"/>
  <c r="B989" i="1"/>
  <c r="S998" i="1"/>
  <c r="Q1094" i="1"/>
  <c r="B1094" i="1"/>
  <c r="L832" i="1"/>
  <c r="Y855" i="1"/>
  <c r="AA855" i="1"/>
  <c r="Y908" i="1"/>
  <c r="Y891" i="1"/>
  <c r="Y944" i="1"/>
  <c r="C979" i="1"/>
  <c r="L988" i="1"/>
  <c r="J988" i="1"/>
  <c r="Y1027" i="1"/>
  <c r="Q1073" i="1"/>
  <c r="B1073" i="1"/>
  <c r="Q1074" i="1"/>
  <c r="O1074" i="1"/>
  <c r="L1076" i="1"/>
  <c r="B1076" i="1"/>
  <c r="L1142" i="1"/>
  <c r="B1142" i="1"/>
  <c r="Q1173" i="1"/>
  <c r="B1318" i="1"/>
  <c r="L1318" i="1"/>
  <c r="Q831" i="1"/>
  <c r="B831" i="1"/>
  <c r="C831" i="1" s="1"/>
  <c r="L848" i="1"/>
  <c r="J848" i="1"/>
  <c r="J901" i="1"/>
  <c r="Y857" i="1"/>
  <c r="AA857" i="1"/>
  <c r="G878" i="1"/>
  <c r="Y932" i="1"/>
  <c r="AA932" i="1"/>
  <c r="O1006" i="1"/>
  <c r="L1026" i="1"/>
  <c r="O1040" i="1"/>
  <c r="O1075" i="1"/>
  <c r="O1097" i="1"/>
  <c r="Q1097" i="1"/>
  <c r="Q1174" i="1"/>
  <c r="O1211" i="1"/>
  <c r="O1264" i="1"/>
  <c r="Q1319" i="1"/>
  <c r="O1319" i="1"/>
  <c r="O902" i="1"/>
  <c r="O849" i="1"/>
  <c r="L854" i="1"/>
  <c r="B854" i="1"/>
  <c r="C854" i="1" s="1"/>
  <c r="B856" i="1"/>
  <c r="C856" i="1" s="1"/>
  <c r="L967" i="1"/>
  <c r="B974" i="1"/>
  <c r="G1052" i="1"/>
  <c r="G1105" i="1"/>
  <c r="C1136" i="1"/>
  <c r="B1168" i="1"/>
  <c r="Q1298" i="1"/>
  <c r="O1298" i="1"/>
  <c r="AA1327" i="1"/>
  <c r="Y1327" i="1"/>
  <c r="S831" i="1"/>
  <c r="B836" i="1"/>
  <c r="C836" i="1" s="1"/>
  <c r="L837" i="1"/>
  <c r="B837" i="1"/>
  <c r="C837" i="1" s="1"/>
  <c r="L938" i="1"/>
  <c r="B938" i="1"/>
  <c r="O977" i="1"/>
  <c r="O1030" i="1"/>
  <c r="L978" i="1"/>
  <c r="S1025" i="1"/>
  <c r="L1051" i="1"/>
  <c r="Q1098" i="1"/>
  <c r="B1098" i="1"/>
  <c r="B1212" i="1"/>
  <c r="S1212" i="1"/>
  <c r="Y829" i="1"/>
  <c r="Y882" i="1"/>
  <c r="AA829" i="1"/>
  <c r="B838" i="1"/>
  <c r="C838" i="1" s="1"/>
  <c r="S852" i="1"/>
  <c r="S905" i="1"/>
  <c r="S853" i="1"/>
  <c r="S906" i="1"/>
  <c r="L875" i="1"/>
  <c r="L899" i="1"/>
  <c r="J906" i="1"/>
  <c r="L906" i="1"/>
  <c r="G957" i="1"/>
  <c r="G1010" i="1"/>
  <c r="S977" i="1"/>
  <c r="S1030" i="1"/>
  <c r="G993" i="1"/>
  <c r="Y993" i="1"/>
  <c r="AA993" i="1"/>
  <c r="Y1046" i="1"/>
  <c r="G1018" i="1"/>
  <c r="Y1064" i="1"/>
  <c r="Y1117" i="1"/>
  <c r="Q1066" i="1"/>
  <c r="B1066" i="1"/>
  <c r="Y1168" i="1"/>
  <c r="B1382" i="1"/>
  <c r="L1382" i="1"/>
  <c r="AA840" i="1"/>
  <c r="J897" i="1"/>
  <c r="J844" i="1"/>
  <c r="AA856" i="1"/>
  <c r="G888" i="1"/>
  <c r="S889" i="1"/>
  <c r="J893" i="1"/>
  <c r="S897" i="1"/>
  <c r="O898" i="1"/>
  <c r="O899" i="1"/>
  <c r="L916" i="1"/>
  <c r="L931" i="1"/>
  <c r="Y989" i="1"/>
  <c r="AA936" i="1"/>
  <c r="O939" i="1"/>
  <c r="J996" i="1"/>
  <c r="J943" i="1"/>
  <c r="AA953" i="1"/>
  <c r="J958" i="1"/>
  <c r="Y960" i="1"/>
  <c r="AA960" i="1"/>
  <c r="Y1013" i="1"/>
  <c r="S981" i="1"/>
  <c r="B995" i="1"/>
  <c r="C1048" i="1" s="1"/>
  <c r="L1000" i="1"/>
  <c r="J1000" i="1"/>
  <c r="B1004" i="1"/>
  <c r="L1004" i="1"/>
  <c r="S1006" i="1"/>
  <c r="B1011" i="1"/>
  <c r="Y1078" i="1"/>
  <c r="Y1025" i="1"/>
  <c r="AA1028" i="1"/>
  <c r="J1031" i="1"/>
  <c r="B1034" i="1"/>
  <c r="L1034" i="1"/>
  <c r="AA1049" i="1"/>
  <c r="B1064" i="1"/>
  <c r="L1064" i="1"/>
  <c r="Q1068" i="1"/>
  <c r="AA1070" i="1"/>
  <c r="Y1084" i="1"/>
  <c r="J1102" i="1"/>
  <c r="S1161" i="1"/>
  <c r="S1108" i="1"/>
  <c r="Q1122" i="1"/>
  <c r="G1138" i="1"/>
  <c r="B1147" i="1"/>
  <c r="AA1155" i="1"/>
  <c r="Y1155" i="1"/>
  <c r="L1191" i="1"/>
  <c r="J1191" i="1"/>
  <c r="B1197" i="1"/>
  <c r="L1197" i="1"/>
  <c r="S1221" i="1"/>
  <c r="S1274" i="1"/>
  <c r="Q1222" i="1"/>
  <c r="J1225" i="1"/>
  <c r="L1249" i="1"/>
  <c r="B1249" i="1"/>
  <c r="Q1262" i="1"/>
  <c r="O1262" i="1"/>
  <c r="O1315" i="1"/>
  <c r="O1263" i="1"/>
  <c r="Q1263" i="1"/>
  <c r="O1316" i="1"/>
  <c r="L1310" i="1"/>
  <c r="J1310" i="1"/>
  <c r="B1312" i="1"/>
  <c r="L1312" i="1"/>
  <c r="L1352" i="1"/>
  <c r="B1352" i="1"/>
  <c r="J1363" i="1"/>
  <c r="L822" i="1"/>
  <c r="S824" i="1"/>
  <c r="AA826" i="1"/>
  <c r="Q833" i="1"/>
  <c r="Q838" i="1"/>
  <c r="Y846" i="1"/>
  <c r="Q849" i="1"/>
  <c r="AA852" i="1"/>
  <c r="O865" i="1"/>
  <c r="Q865" i="1"/>
  <c r="B867" i="1"/>
  <c r="C867" i="1" s="1"/>
  <c r="Y870" i="1"/>
  <c r="Y871" i="1"/>
  <c r="Y924" i="1"/>
  <c r="S874" i="1"/>
  <c r="B877" i="1"/>
  <c r="C877" i="1" s="1"/>
  <c r="J878" i="1"/>
  <c r="L878" i="1"/>
  <c r="O900" i="1"/>
  <c r="Y904" i="1"/>
  <c r="J911" i="1"/>
  <c r="S915" i="1"/>
  <c r="Q921" i="1"/>
  <c r="O931" i="1"/>
  <c r="O984" i="1"/>
  <c r="Q931" i="1"/>
  <c r="B933" i="1"/>
  <c r="Y936" i="1"/>
  <c r="Q940" i="1"/>
  <c r="O940" i="1"/>
  <c r="L943" i="1"/>
  <c r="B943" i="1"/>
  <c r="C943" i="1" s="1"/>
  <c r="L951" i="1"/>
  <c r="J951" i="1"/>
  <c r="AA954" i="1"/>
  <c r="Y954" i="1"/>
  <c r="AA970" i="1"/>
  <c r="J976" i="1"/>
  <c r="Q999" i="1"/>
  <c r="G1001" i="1"/>
  <c r="B1002" i="1"/>
  <c r="AA1005" i="1"/>
  <c r="Q1010" i="1"/>
  <c r="B1010" i="1"/>
  <c r="L1011" i="1"/>
  <c r="J1038" i="1"/>
  <c r="Y1039" i="1"/>
  <c r="AA1039" i="1"/>
  <c r="Y1066" i="1"/>
  <c r="J1079" i="1"/>
  <c r="G1094" i="1"/>
  <c r="O1101" i="1"/>
  <c r="B1102" i="1"/>
  <c r="C1102" i="1" s="1"/>
  <c r="L1102" i="1"/>
  <c r="Q1110" i="1"/>
  <c r="J1114" i="1"/>
  <c r="L1114" i="1"/>
  <c r="L1115" i="1"/>
  <c r="B1115" i="1"/>
  <c r="Q1179" i="1"/>
  <c r="O1232" i="1"/>
  <c r="J1200" i="1"/>
  <c r="L1200" i="1"/>
  <c r="B1218" i="1"/>
  <c r="C1271" i="1" s="1"/>
  <c r="L1218" i="1"/>
  <c r="S1222" i="1"/>
  <c r="S1275" i="1"/>
  <c r="L1230" i="1"/>
  <c r="G1308" i="1"/>
  <c r="G1361" i="1"/>
  <c r="Q1312" i="1"/>
  <c r="O1312" i="1"/>
  <c r="J1329" i="1"/>
  <c r="S1356" i="1"/>
  <c r="L1380" i="1"/>
  <c r="B1380" i="1"/>
  <c r="Q1381" i="1"/>
  <c r="O1381" i="1"/>
  <c r="B827" i="1"/>
  <c r="C827" i="1" s="1"/>
  <c r="Y841" i="1"/>
  <c r="AA841" i="1"/>
  <c r="S848" i="1"/>
  <c r="Q863" i="1"/>
  <c r="L867" i="1"/>
  <c r="AA871" i="1"/>
  <c r="L877" i="1"/>
  <c r="G881" i="1"/>
  <c r="B883" i="1"/>
  <c r="C883" i="1" s="1"/>
  <c r="O891" i="1"/>
  <c r="O892" i="1"/>
  <c r="Y914" i="1"/>
  <c r="Y918" i="1"/>
  <c r="AA918" i="1"/>
  <c r="S921" i="1"/>
  <c r="J924" i="1"/>
  <c r="G926" i="1"/>
  <c r="AA927" i="1"/>
  <c r="L933" i="1"/>
  <c r="G934" i="1"/>
  <c r="Q939" i="1"/>
  <c r="G966" i="1"/>
  <c r="B976" i="1"/>
  <c r="C1029" i="1" s="1"/>
  <c r="L976" i="1"/>
  <c r="B1006" i="1"/>
  <c r="G1017" i="1"/>
  <c r="O1024" i="1"/>
  <c r="AA1025" i="1"/>
  <c r="G1029" i="1"/>
  <c r="O1042" i="1"/>
  <c r="S1047" i="1"/>
  <c r="AA1056" i="1"/>
  <c r="Y1061" i="1"/>
  <c r="J1065" i="1"/>
  <c r="G1071" i="1"/>
  <c r="S1141" i="1"/>
  <c r="S1088" i="1"/>
  <c r="B1111" i="1"/>
  <c r="C1111" i="1" s="1"/>
  <c r="Q1111" i="1"/>
  <c r="J1129" i="1"/>
  <c r="J1206" i="1"/>
  <c r="J1153" i="1"/>
  <c r="L1153" i="1"/>
  <c r="B1163" i="1"/>
  <c r="C1163" i="1" s="1"/>
  <c r="L1163" i="1"/>
  <c r="L1228" i="1"/>
  <c r="B1228" i="1"/>
  <c r="G1237" i="1"/>
  <c r="S1315" i="1"/>
  <c r="B1315" i="1"/>
  <c r="S1368" i="1"/>
  <c r="AA1371" i="1"/>
  <c r="Y1371" i="1"/>
  <c r="L923" i="1"/>
  <c r="J923" i="1"/>
  <c r="S928" i="1"/>
  <c r="B928" i="1"/>
  <c r="J941" i="1"/>
  <c r="L941" i="1"/>
  <c r="AA969" i="1"/>
  <c r="G976" i="1"/>
  <c r="J979" i="1"/>
  <c r="L979" i="1"/>
  <c r="B1015" i="1"/>
  <c r="B1019" i="1"/>
  <c r="L1019" i="1"/>
  <c r="J1105" i="1"/>
  <c r="L1052" i="1"/>
  <c r="AA1092" i="1"/>
  <c r="AA1093" i="1"/>
  <c r="Y1095" i="1"/>
  <c r="AA1095" i="1"/>
  <c r="G1167" i="1"/>
  <c r="G1114" i="1"/>
  <c r="L1149" i="1"/>
  <c r="B1149" i="1"/>
  <c r="C1149" i="1" s="1"/>
  <c r="O1189" i="1"/>
  <c r="O1242" i="1"/>
  <c r="Q1221" i="1"/>
  <c r="B1221" i="1"/>
  <c r="S863" i="1"/>
  <c r="S918" i="1"/>
  <c r="S865" i="1"/>
  <c r="O877" i="1"/>
  <c r="B879" i="1"/>
  <c r="J934" i="1"/>
  <c r="J987" i="1"/>
  <c r="L934" i="1"/>
  <c r="G959" i="1"/>
  <c r="G1012" i="1"/>
  <c r="G961" i="1"/>
  <c r="J970" i="1"/>
  <c r="Y995" i="1"/>
  <c r="AA995" i="1"/>
  <c r="J1005" i="1"/>
  <c r="J1049" i="1"/>
  <c r="L1049" i="1"/>
  <c r="B1103" i="1"/>
  <c r="C1103" i="1" s="1"/>
  <c r="L1103" i="1"/>
  <c r="O1190" i="1"/>
  <c r="O1137" i="1"/>
  <c r="O1197" i="1"/>
  <c r="O1144" i="1"/>
  <c r="G1208" i="1"/>
  <c r="G1155" i="1"/>
  <c r="G1157" i="1"/>
  <c r="G1210" i="1"/>
  <c r="B1217" i="1"/>
  <c r="Q1217" i="1"/>
  <c r="Q1255" i="1"/>
  <c r="B1255" i="1"/>
  <c r="L1307" i="1"/>
  <c r="J1307" i="1"/>
  <c r="Y1317" i="1"/>
  <c r="AA1317" i="1"/>
  <c r="B1361" i="1"/>
  <c r="L1361" i="1"/>
  <c r="S1366" i="1"/>
  <c r="B1366" i="1"/>
  <c r="C1366" i="1" s="1"/>
  <c r="S843" i="1"/>
  <c r="L845" i="1"/>
  <c r="B845" i="1"/>
  <c r="C845" i="1" s="1"/>
  <c r="J852" i="1"/>
  <c r="S864" i="1"/>
  <c r="G872" i="1"/>
  <c r="Y884" i="1"/>
  <c r="O893" i="1"/>
  <c r="G904" i="1"/>
  <c r="G913" i="1"/>
  <c r="B919" i="1"/>
  <c r="C919" i="1" s="1"/>
  <c r="Y919" i="1"/>
  <c r="J935" i="1"/>
  <c r="Y946" i="1"/>
  <c r="Y999" i="1"/>
  <c r="S949" i="1"/>
  <c r="O951" i="1"/>
  <c r="AA955" i="1"/>
  <c r="S962" i="1"/>
  <c r="B963" i="1"/>
  <c r="C963" i="1" s="1"/>
  <c r="L963" i="1"/>
  <c r="B970" i="1"/>
  <c r="C970" i="1" s="1"/>
  <c r="L970" i="1"/>
  <c r="B972" i="1"/>
  <c r="B973" i="1"/>
  <c r="L973" i="1"/>
  <c r="Y981" i="1"/>
  <c r="AA981" i="1"/>
  <c r="Y1034" i="1"/>
  <c r="S990" i="1"/>
  <c r="Y1006" i="1"/>
  <c r="L1016" i="1"/>
  <c r="B1016" i="1"/>
  <c r="J1032" i="1"/>
  <c r="C1033" i="1"/>
  <c r="S1037" i="1"/>
  <c r="S1090" i="1"/>
  <c r="G1093" i="1"/>
  <c r="G1040" i="1"/>
  <c r="B1046" i="1"/>
  <c r="J1053" i="1"/>
  <c r="G1057" i="1"/>
  <c r="B1069" i="1"/>
  <c r="Q1069" i="1"/>
  <c r="J1095" i="1"/>
  <c r="J1148" i="1"/>
  <c r="L1095" i="1"/>
  <c r="Y1099" i="1"/>
  <c r="O1198" i="1"/>
  <c r="O1145" i="1"/>
  <c r="S1151" i="1"/>
  <c r="B1151" i="1"/>
  <c r="O1162" i="1"/>
  <c r="B1169" i="1"/>
  <c r="AA1194" i="1"/>
  <c r="G1203" i="1"/>
  <c r="S1314" i="1"/>
  <c r="S1261" i="1"/>
  <c r="AA1274" i="1"/>
  <c r="Y1274" i="1"/>
  <c r="Q1287" i="1"/>
  <c r="L1301" i="1"/>
  <c r="J1301" i="1"/>
  <c r="AA837" i="1"/>
  <c r="O855" i="1"/>
  <c r="O860" i="1"/>
  <c r="Q868" i="1"/>
  <c r="J925" i="1"/>
  <c r="L872" i="1"/>
  <c r="G873" i="1"/>
  <c r="Y874" i="1"/>
  <c r="B881" i="1"/>
  <c r="S887" i="1"/>
  <c r="J895" i="1"/>
  <c r="AA898" i="1"/>
  <c r="Y898" i="1"/>
  <c r="L912" i="1"/>
  <c r="B912" i="1"/>
  <c r="C912" i="1" s="1"/>
  <c r="J913" i="1"/>
  <c r="J966" i="1"/>
  <c r="L913" i="1"/>
  <c r="AA915" i="1"/>
  <c r="L917" i="1"/>
  <c r="AA919" i="1"/>
  <c r="B923" i="1"/>
  <c r="O924" i="1"/>
  <c r="Q924" i="1"/>
  <c r="G928" i="1"/>
  <c r="Q934" i="1"/>
  <c r="O934" i="1"/>
  <c r="B951" i="1"/>
  <c r="C951" i="1" s="1"/>
  <c r="L952" i="1"/>
  <c r="B959" i="1"/>
  <c r="C959" i="1" s="1"/>
  <c r="B983" i="1"/>
  <c r="C983" i="1" s="1"/>
  <c r="L983" i="1"/>
  <c r="G992" i="1"/>
  <c r="G1045" i="1"/>
  <c r="B998" i="1"/>
  <c r="Q1000" i="1"/>
  <c r="L1005" i="1"/>
  <c r="O1012" i="1"/>
  <c r="O1065" i="1"/>
  <c r="Y1014" i="1"/>
  <c r="Y1067" i="1"/>
  <c r="S1095" i="1"/>
  <c r="S1042" i="1"/>
  <c r="L1046" i="1"/>
  <c r="G1062" i="1"/>
  <c r="G1115" i="1"/>
  <c r="J1085" i="1"/>
  <c r="J1138" i="1"/>
  <c r="G1086" i="1"/>
  <c r="G1139" i="1"/>
  <c r="Y1140" i="1"/>
  <c r="Y1087" i="1"/>
  <c r="AA1087" i="1"/>
  <c r="AA1099" i="1"/>
  <c r="B1114" i="1"/>
  <c r="Q1114" i="1"/>
  <c r="S1197" i="1"/>
  <c r="S1144" i="1"/>
  <c r="Q1145" i="1"/>
  <c r="O1152" i="1"/>
  <c r="O1205" i="1"/>
  <c r="Q1152" i="1"/>
  <c r="L1169" i="1"/>
  <c r="AA1203" i="1"/>
  <c r="O1259" i="1"/>
  <c r="O1206" i="1"/>
  <c r="J1209" i="1"/>
  <c r="L1209" i="1"/>
  <c r="S1300" i="1"/>
  <c r="B1247" i="1"/>
  <c r="S1247" i="1"/>
  <c r="Q1285" i="1"/>
  <c r="B1285" i="1"/>
  <c r="B1338" i="1"/>
  <c r="S1338" i="1"/>
  <c r="G1373" i="1"/>
  <c r="S829" i="1"/>
  <c r="Q830" i="1"/>
  <c r="Y833" i="1"/>
  <c r="AA833" i="1"/>
  <c r="S892" i="1"/>
  <c r="S839" i="1"/>
  <c r="B843" i="1"/>
  <c r="C843" i="1" s="1"/>
  <c r="S844" i="1"/>
  <c r="L846" i="1"/>
  <c r="AA848" i="1"/>
  <c r="B857" i="1"/>
  <c r="C857" i="1" s="1"/>
  <c r="S868" i="1"/>
  <c r="J871" i="1"/>
  <c r="L871" i="1"/>
  <c r="J872" i="1"/>
  <c r="L881" i="1"/>
  <c r="L882" i="1"/>
  <c r="J883" i="1"/>
  <c r="AA886" i="1"/>
  <c r="Y886" i="1"/>
  <c r="Y890" i="1"/>
  <c r="AA890" i="1"/>
  <c r="Y899" i="1"/>
  <c r="Y952" i="1"/>
  <c r="J903" i="1"/>
  <c r="Y961" i="1"/>
  <c r="AA908" i="1"/>
  <c r="S923" i="1"/>
  <c r="O926" i="1"/>
  <c r="G929" i="1"/>
  <c r="S942" i="1"/>
  <c r="B942" i="1"/>
  <c r="AA946" i="1"/>
  <c r="Q951" i="1"/>
  <c r="J955" i="1"/>
  <c r="L959" i="1"/>
  <c r="B961" i="1"/>
  <c r="L961" i="1"/>
  <c r="G967" i="1"/>
  <c r="Y967" i="1"/>
  <c r="B971" i="1"/>
  <c r="L971" i="1"/>
  <c r="O973" i="1"/>
  <c r="Y987" i="1"/>
  <c r="AA987" i="1"/>
  <c r="G996" i="1"/>
  <c r="L998" i="1"/>
  <c r="J1002" i="1"/>
  <c r="AA1006" i="1"/>
  <c r="Q1012" i="1"/>
  <c r="L1017" i="1"/>
  <c r="B1017" i="1"/>
  <c r="C1017" i="1" s="1"/>
  <c r="G1022" i="1"/>
  <c r="S1027" i="1"/>
  <c r="S1080" i="1"/>
  <c r="L1029" i="1"/>
  <c r="S1034" i="1"/>
  <c r="Y1044" i="1"/>
  <c r="O1102" i="1"/>
  <c r="O1049" i="1"/>
  <c r="Y1063" i="1"/>
  <c r="AA1063" i="1"/>
  <c r="J1120" i="1"/>
  <c r="J1067" i="1"/>
  <c r="AA1068" i="1"/>
  <c r="B1072" i="1"/>
  <c r="L1072" i="1"/>
  <c r="G1075" i="1"/>
  <c r="B1079" i="1"/>
  <c r="C1079" i="1" s="1"/>
  <c r="Q1079" i="1"/>
  <c r="L1085" i="1"/>
  <c r="B1085" i="1"/>
  <c r="O1127" i="1"/>
  <c r="B1138" i="1"/>
  <c r="Q1138" i="1"/>
  <c r="AA1141" i="1"/>
  <c r="S1145" i="1"/>
  <c r="B1145" i="1"/>
  <c r="S1198" i="1"/>
  <c r="AA1179" i="1"/>
  <c r="Y1232" i="1"/>
  <c r="G1194" i="1"/>
  <c r="Q1201" i="1"/>
  <c r="O1201" i="1"/>
  <c r="Q1206" i="1"/>
  <c r="B1208" i="1"/>
  <c r="L1208" i="1"/>
  <c r="B1210" i="1"/>
  <c r="L1210" i="1"/>
  <c r="AA1216" i="1"/>
  <c r="S1298" i="1"/>
  <c r="S1245" i="1"/>
  <c r="J1278" i="1"/>
  <c r="B909" i="1"/>
  <c r="C909" i="1" s="1"/>
  <c r="L909" i="1"/>
  <c r="S879" i="1"/>
  <c r="S893" i="1"/>
  <c r="S946" i="1"/>
  <c r="B903" i="1"/>
  <c r="L903" i="1"/>
  <c r="G920" i="1"/>
  <c r="B947" i="1"/>
  <c r="Y947" i="1"/>
  <c r="O959" i="1"/>
  <c r="Q959" i="1"/>
  <c r="O966" i="1"/>
  <c r="O1019" i="1"/>
  <c r="O980" i="1"/>
  <c r="Q980" i="1"/>
  <c r="O983" i="1"/>
  <c r="O1036" i="1"/>
  <c r="B985" i="1"/>
  <c r="J992" i="1"/>
  <c r="L992" i="1"/>
  <c r="J1045" i="1"/>
  <c r="B994" i="1"/>
  <c r="C994" i="1" s="1"/>
  <c r="Q994" i="1"/>
  <c r="S997" i="1"/>
  <c r="O1081" i="1"/>
  <c r="O1028" i="1"/>
  <c r="G1041" i="1"/>
  <c r="Y1058" i="1"/>
  <c r="B1061" i="1"/>
  <c r="C1061" i="1" s="1"/>
  <c r="G1116" i="1"/>
  <c r="G1063" i="1"/>
  <c r="S1065" i="1"/>
  <c r="B1065" i="1"/>
  <c r="O1071" i="1"/>
  <c r="Q1071" i="1"/>
  <c r="O1096" i="1"/>
  <c r="O1149" i="1"/>
  <c r="B1235" i="1"/>
  <c r="S1235" i="1"/>
  <c r="Q1281" i="1"/>
  <c r="O1281" i="1"/>
  <c r="O1334" i="1"/>
  <c r="B1303" i="1"/>
  <c r="L1303" i="1"/>
  <c r="B851" i="1"/>
  <c r="C851" i="1" s="1"/>
  <c r="L858" i="1"/>
  <c r="B865" i="1"/>
  <c r="C865" i="1" s="1"/>
  <c r="G880" i="1"/>
  <c r="S886" i="1"/>
  <c r="B935" i="1"/>
  <c r="C988" i="1" s="1"/>
  <c r="Q970" i="1"/>
  <c r="S985" i="1"/>
  <c r="O1051" i="1"/>
  <c r="O998" i="1"/>
  <c r="Q1021" i="1"/>
  <c r="J1023" i="1"/>
  <c r="O1038" i="1"/>
  <c r="G1047" i="1"/>
  <c r="Y1108" i="1"/>
  <c r="Y1055" i="1"/>
  <c r="Y1059" i="1"/>
  <c r="Y1112" i="1"/>
  <c r="S1113" i="1"/>
  <c r="S1060" i="1"/>
  <c r="S1127" i="1"/>
  <c r="S1074" i="1"/>
  <c r="B1074" i="1"/>
  <c r="J1086" i="1"/>
  <c r="L1086" i="1"/>
  <c r="L1101" i="1"/>
  <c r="B1101" i="1"/>
  <c r="C1101" i="1" s="1"/>
  <c r="O1158" i="1"/>
  <c r="O1105" i="1"/>
  <c r="B1116" i="1"/>
  <c r="L1116" i="1"/>
  <c r="B1117" i="1"/>
  <c r="L1117" i="1"/>
  <c r="Q1132" i="1"/>
  <c r="B1133" i="1"/>
  <c r="B1135" i="1"/>
  <c r="L1181" i="1"/>
  <c r="B1181" i="1"/>
  <c r="S1201" i="1"/>
  <c r="S1254" i="1"/>
  <c r="B1201" i="1"/>
  <c r="C1201" i="1" s="1"/>
  <c r="B1234" i="1"/>
  <c r="L1234" i="1"/>
  <c r="B1277" i="1"/>
  <c r="L1277" i="1"/>
  <c r="L1351" i="1"/>
  <c r="L1362" i="1"/>
  <c r="B1362" i="1"/>
  <c r="C1362" i="1" s="1"/>
  <c r="J932" i="1"/>
  <c r="L879" i="1"/>
  <c r="B899" i="1"/>
  <c r="O925" i="1"/>
  <c r="B834" i="1"/>
  <c r="C834" i="1" s="1"/>
  <c r="L851" i="1"/>
  <c r="L865" i="1"/>
  <c r="J879" i="1"/>
  <c r="Y885" i="1"/>
  <c r="G893" i="1"/>
  <c r="AA897" i="1"/>
  <c r="B902" i="1"/>
  <c r="O903" i="1"/>
  <c r="Q903" i="1"/>
  <c r="G905" i="1"/>
  <c r="B914" i="1"/>
  <c r="C914" i="1" s="1"/>
  <c r="G915" i="1"/>
  <c r="G918" i="1"/>
  <c r="J927" i="1"/>
  <c r="G937" i="1"/>
  <c r="B949" i="1"/>
  <c r="O952" i="1"/>
  <c r="Q952" i="1"/>
  <c r="S956" i="1"/>
  <c r="G958" i="1"/>
  <c r="G962" i="1"/>
  <c r="S970" i="1"/>
  <c r="O978" i="1"/>
  <c r="Y979" i="1"/>
  <c r="O993" i="1"/>
  <c r="AA994" i="1"/>
  <c r="O1001" i="1"/>
  <c r="J1007" i="1"/>
  <c r="L1007" i="1"/>
  <c r="S1011" i="1"/>
  <c r="Y1017" i="1"/>
  <c r="B1023" i="1"/>
  <c r="L1023" i="1"/>
  <c r="B1028" i="1"/>
  <c r="L1028" i="1"/>
  <c r="J1029" i="1"/>
  <c r="B1031" i="1"/>
  <c r="C1031" i="1" s="1"/>
  <c r="L1031" i="1"/>
  <c r="O1033" i="1"/>
  <c r="L1042" i="1"/>
  <c r="S1048" i="1"/>
  <c r="G1050" i="1"/>
  <c r="O1052" i="1"/>
  <c r="B1054" i="1"/>
  <c r="AA1055" i="1"/>
  <c r="AA1059" i="1"/>
  <c r="G1067" i="1"/>
  <c r="L1078" i="1"/>
  <c r="J1131" i="1"/>
  <c r="G1087" i="1"/>
  <c r="O1091" i="1"/>
  <c r="B1093" i="1"/>
  <c r="L1093" i="1"/>
  <c r="Q1105" i="1"/>
  <c r="B1107" i="1"/>
  <c r="L1107" i="1"/>
  <c r="S1132" i="1"/>
  <c r="Q1133" i="1"/>
  <c r="L1135" i="1"/>
  <c r="G1211" i="1"/>
  <c r="G1158" i="1"/>
  <c r="O1208" i="1"/>
  <c r="G1243" i="1"/>
  <c r="G1296" i="1"/>
  <c r="Q1267" i="1"/>
  <c r="B1267" i="1"/>
  <c r="Y1270" i="1"/>
  <c r="Y1323" i="1"/>
  <c r="G1274" i="1"/>
  <c r="G1327" i="1"/>
  <c r="B1311" i="1"/>
  <c r="B1328" i="1"/>
  <c r="L1328" i="1"/>
  <c r="B1343" i="1"/>
  <c r="Q1347" i="1"/>
  <c r="O1347" i="1"/>
  <c r="B829" i="1"/>
  <c r="C829" i="1" s="1"/>
  <c r="B852" i="1"/>
  <c r="C852" i="1" s="1"/>
  <c r="B862" i="1"/>
  <c r="C862" i="1" s="1"/>
  <c r="Y863" i="1"/>
  <c r="AA863" i="1"/>
  <c r="G885" i="1"/>
  <c r="G938" i="1"/>
  <c r="B893" i="1"/>
  <c r="O896" i="1"/>
  <c r="Q896" i="1"/>
  <c r="B905" i="1"/>
  <c r="AA907" i="1"/>
  <c r="S909" i="1"/>
  <c r="L915" i="1"/>
  <c r="B915" i="1"/>
  <c r="Y929" i="1"/>
  <c r="J984" i="1"/>
  <c r="J931" i="1"/>
  <c r="S939" i="1"/>
  <c r="Y943" i="1"/>
  <c r="Y996" i="1"/>
  <c r="O953" i="1"/>
  <c r="G977" i="1"/>
  <c r="G1030" i="1"/>
  <c r="Y980" i="1"/>
  <c r="Y982" i="1"/>
  <c r="B1005" i="1"/>
  <c r="L1013" i="1"/>
  <c r="B1024" i="1"/>
  <c r="AA1026" i="1"/>
  <c r="Y1032" i="1"/>
  <c r="AA1040" i="1"/>
  <c r="G1051" i="1"/>
  <c r="G1113" i="1"/>
  <c r="G1060" i="1"/>
  <c r="B1082" i="1"/>
  <c r="C1082" i="1" s="1"/>
  <c r="Q1086" i="1"/>
  <c r="B1086" i="1"/>
  <c r="C1086" i="1" s="1"/>
  <c r="Q1101" i="1"/>
  <c r="J1162" i="1"/>
  <c r="J1109" i="1"/>
  <c r="S1116" i="1"/>
  <c r="S1125" i="1"/>
  <c r="B1132" i="1"/>
  <c r="S1134" i="1"/>
  <c r="AA1139" i="1"/>
  <c r="B1162" i="1"/>
  <c r="Q1162" i="1"/>
  <c r="B1209" i="1"/>
  <c r="B1211" i="1"/>
  <c r="Q1211" i="1"/>
  <c r="O1272" i="1"/>
  <c r="O1219" i="1"/>
  <c r="Q1219" i="1"/>
  <c r="O1301" i="1"/>
  <c r="Q1248" i="1"/>
  <c r="O1308" i="1"/>
  <c r="O1255" i="1"/>
  <c r="L1295" i="1"/>
  <c r="B1295" i="1"/>
  <c r="B1301" i="1"/>
  <c r="S1354" i="1"/>
  <c r="S1301" i="1"/>
  <c r="S1332" i="1"/>
  <c r="B1332" i="1"/>
  <c r="C1332" i="1" s="1"/>
  <c r="AA1365" i="1"/>
  <c r="Y1365" i="1"/>
  <c r="Q1377" i="1"/>
  <c r="O1377" i="1"/>
  <c r="Q1378" i="1"/>
  <c r="B1378" i="1"/>
  <c r="Q824" i="1"/>
  <c r="B839" i="1"/>
  <c r="L842" i="1"/>
  <c r="Q848" i="1"/>
  <c r="G857" i="1"/>
  <c r="G910" i="1"/>
  <c r="B858" i="1"/>
  <c r="C858" i="1" s="1"/>
  <c r="AA864" i="1"/>
  <c r="AA869" i="1"/>
  <c r="O875" i="1"/>
  <c r="Q875" i="1"/>
  <c r="G877" i="1"/>
  <c r="B886" i="1"/>
  <c r="G887" i="1"/>
  <c r="G890" i="1"/>
  <c r="G899" i="1"/>
  <c r="Y913" i="1"/>
  <c r="G921" i="1"/>
  <c r="AA925" i="1"/>
  <c r="AA934" i="1"/>
  <c r="Y957" i="1"/>
  <c r="Y1010" i="1"/>
  <c r="J959" i="1"/>
  <c r="L969" i="1"/>
  <c r="B969" i="1"/>
  <c r="B977" i="1"/>
  <c r="Y978" i="1"/>
  <c r="Y1001" i="1"/>
  <c r="J1011" i="1"/>
  <c r="Q1013" i="1"/>
  <c r="S1016" i="1"/>
  <c r="Y1022" i="1"/>
  <c r="AA1027" i="1"/>
  <c r="G1044" i="1"/>
  <c r="Q1050" i="1"/>
  <c r="B1051" i="1"/>
  <c r="L1056" i="1"/>
  <c r="O1112" i="1"/>
  <c r="O1059" i="1"/>
  <c r="G1061" i="1"/>
  <c r="G1076" i="1"/>
  <c r="G1129" i="1"/>
  <c r="B1080" i="1"/>
  <c r="C1080" i="1" s="1"/>
  <c r="L1097" i="1"/>
  <c r="O1103" i="1"/>
  <c r="O1163" i="1"/>
  <c r="O1110" i="1"/>
  <c r="S1118" i="1"/>
  <c r="G1124" i="1"/>
  <c r="Y1125" i="1"/>
  <c r="O1138" i="1"/>
  <c r="O1191" i="1"/>
  <c r="J1198" i="1"/>
  <c r="J1145" i="1"/>
  <c r="L1145" i="1"/>
  <c r="AA1211" i="1"/>
  <c r="Y1211" i="1"/>
  <c r="G1225" i="1"/>
  <c r="Y1234" i="1"/>
  <c r="Y1235" i="1"/>
  <c r="AA1235" i="1"/>
  <c r="S1294" i="1"/>
  <c r="B1241" i="1"/>
  <c r="S1241" i="1"/>
  <c r="S1299" i="1"/>
  <c r="S1246" i="1"/>
  <c r="L1269" i="1"/>
  <c r="B1269" i="1"/>
  <c r="B1299" i="1"/>
  <c r="Y1300" i="1"/>
  <c r="Y1353" i="1"/>
  <c r="G1310" i="1"/>
  <c r="G1363" i="1"/>
  <c r="Y1328" i="1"/>
  <c r="Y1348" i="1"/>
  <c r="Q1357" i="1"/>
  <c r="O1357" i="1"/>
  <c r="Q844" i="1"/>
  <c r="B872" i="1"/>
  <c r="C872" i="1" s="1"/>
  <c r="Q877" i="1"/>
  <c r="G879" i="1"/>
  <c r="G891" i="1"/>
  <c r="L894" i="1"/>
  <c r="B900" i="1"/>
  <c r="Q905" i="1"/>
  <c r="G907" i="1"/>
  <c r="G919" i="1"/>
  <c r="L922" i="1"/>
  <c r="Q933" i="1"/>
  <c r="G947" i="1"/>
  <c r="L950" i="1"/>
  <c r="B956" i="1"/>
  <c r="Q961" i="1"/>
  <c r="O965" i="1"/>
  <c r="S991" i="1"/>
  <c r="O1000" i="1"/>
  <c r="S1002" i="1"/>
  <c r="S1004" i="1"/>
  <c r="L1009" i="1"/>
  <c r="Y1020" i="1"/>
  <c r="Y1023" i="1"/>
  <c r="Y1045" i="1"/>
  <c r="Q1075" i="1"/>
  <c r="J1088" i="1"/>
  <c r="G1100" i="1"/>
  <c r="AA1110" i="1"/>
  <c r="B1141" i="1"/>
  <c r="L1141" i="1"/>
  <c r="Q1151" i="1"/>
  <c r="O1151" i="1"/>
  <c r="O1204" i="1"/>
  <c r="G1153" i="1"/>
  <c r="Y1214" i="1"/>
  <c r="Y1161" i="1"/>
  <c r="AA1172" i="1"/>
  <c r="B1213" i="1"/>
  <c r="L1213" i="1"/>
  <c r="Y1240" i="1"/>
  <c r="J1270" i="1"/>
  <c r="L1270" i="1"/>
  <c r="L1305" i="1"/>
  <c r="J1305" i="1"/>
  <c r="Q1307" i="1"/>
  <c r="O1307" i="1"/>
  <c r="AA1319" i="1"/>
  <c r="Y1319" i="1"/>
  <c r="B1323" i="1"/>
  <c r="AA1323" i="1"/>
  <c r="Q832" i="1"/>
  <c r="Q860" i="1"/>
  <c r="L873" i="1"/>
  <c r="B873" i="1"/>
  <c r="Y883" i="1"/>
  <c r="AA892" i="1"/>
  <c r="L901" i="1"/>
  <c r="B901" i="1"/>
  <c r="C901" i="1" s="1"/>
  <c r="Y911" i="1"/>
  <c r="AA920" i="1"/>
  <c r="L929" i="1"/>
  <c r="B929" i="1"/>
  <c r="Y939" i="1"/>
  <c r="AA948" i="1"/>
  <c r="L957" i="1"/>
  <c r="B957" i="1"/>
  <c r="AA985" i="1"/>
  <c r="Q992" i="1"/>
  <c r="Q1007" i="1"/>
  <c r="B1007" i="1"/>
  <c r="J1008" i="1"/>
  <c r="B1012" i="1"/>
  <c r="L1012" i="1"/>
  <c r="AA1015" i="1"/>
  <c r="O1017" i="1"/>
  <c r="O1027" i="1"/>
  <c r="O1056" i="1"/>
  <c r="S1058" i="1"/>
  <c r="S1117" i="1"/>
  <c r="S1064" i="1"/>
  <c r="AA1066" i="1"/>
  <c r="J1084" i="1"/>
  <c r="O1141" i="1"/>
  <c r="O1088" i="1"/>
  <c r="L1089" i="1"/>
  <c r="B1089" i="1"/>
  <c r="B1100" i="1"/>
  <c r="C1100" i="1" s="1"/>
  <c r="L1100" i="1"/>
  <c r="Y1120" i="1"/>
  <c r="O1124" i="1"/>
  <c r="Q1124" i="1"/>
  <c r="S1136" i="1"/>
  <c r="O1147" i="1"/>
  <c r="Y1156" i="1"/>
  <c r="Y1209" i="1"/>
  <c r="AA1156" i="1"/>
  <c r="Y1167" i="1"/>
  <c r="AA1167" i="1"/>
  <c r="C1171" i="1"/>
  <c r="B1189" i="1"/>
  <c r="C1189" i="1" s="1"/>
  <c r="J1194" i="1"/>
  <c r="Q1198" i="1"/>
  <c r="B1198" i="1"/>
  <c r="AA1207" i="1"/>
  <c r="S1266" i="1"/>
  <c r="S1213" i="1"/>
  <c r="B1293" i="1"/>
  <c r="C1293" i="1" s="1"/>
  <c r="L1293" i="1"/>
  <c r="Q1296" i="1"/>
  <c r="O1349" i="1"/>
  <c r="O1296" i="1"/>
  <c r="Y1310" i="1"/>
  <c r="AA1310" i="1"/>
  <c r="J1323" i="1"/>
  <c r="B1324" i="1"/>
  <c r="C1324" i="1" s="1"/>
  <c r="L1324" i="1"/>
  <c r="B1330" i="1"/>
  <c r="L1330" i="1"/>
  <c r="B1340" i="1"/>
  <c r="B1354" i="1"/>
  <c r="L1354" i="1"/>
  <c r="Q850" i="1"/>
  <c r="Y877" i="1"/>
  <c r="O882" i="1"/>
  <c r="Y893" i="1"/>
  <c r="Y905" i="1"/>
  <c r="O910" i="1"/>
  <c r="Y921" i="1"/>
  <c r="Y933" i="1"/>
  <c r="O938" i="1"/>
  <c r="G945" i="1"/>
  <c r="J948" i="1"/>
  <c r="S969" i="1"/>
  <c r="G971" i="1"/>
  <c r="Y971" i="1"/>
  <c r="O974" i="1"/>
  <c r="G1002" i="1"/>
  <c r="Y1002" i="1"/>
  <c r="S1009" i="1"/>
  <c r="Q1014" i="1"/>
  <c r="J1015" i="1"/>
  <c r="S1022" i="1"/>
  <c r="G1024" i="1"/>
  <c r="Y1037" i="1"/>
  <c r="J1039" i="1"/>
  <c r="S1040" i="1"/>
  <c r="Q1049" i="1"/>
  <c r="B1057" i="1"/>
  <c r="G1082" i="1"/>
  <c r="L1084" i="1"/>
  <c r="B1084" i="1"/>
  <c r="Q1088" i="1"/>
  <c r="G1091" i="1"/>
  <c r="O1099" i="1"/>
  <c r="G1106" i="1"/>
  <c r="L1111" i="1"/>
  <c r="J1164" i="1"/>
  <c r="S1114" i="1"/>
  <c r="J1119" i="1"/>
  <c r="B1128" i="1"/>
  <c r="Y1129" i="1"/>
  <c r="Q1137" i="1"/>
  <c r="S1146" i="1"/>
  <c r="L1171" i="1"/>
  <c r="J1186" i="1"/>
  <c r="L1189" i="1"/>
  <c r="Y1192" i="1"/>
  <c r="AA1192" i="1"/>
  <c r="O1200" i="1"/>
  <c r="B1206" i="1"/>
  <c r="O1216" i="1"/>
  <c r="O1269" i="1"/>
  <c r="Y1229" i="1"/>
  <c r="AA1229" i="1"/>
  <c r="J1242" i="1"/>
  <c r="L1242" i="1"/>
  <c r="L1256" i="1"/>
  <c r="B1256" i="1"/>
  <c r="J1315" i="1"/>
  <c r="J1262" i="1"/>
  <c r="L1262" i="1"/>
  <c r="B1264" i="1"/>
  <c r="L1264" i="1"/>
  <c r="O1268" i="1"/>
  <c r="J1283" i="1"/>
  <c r="L1283" i="1"/>
  <c r="G1290" i="1"/>
  <c r="B1294" i="1"/>
  <c r="L1294" i="1"/>
  <c r="B1321" i="1"/>
  <c r="L1321" i="1"/>
  <c r="O1378" i="1"/>
  <c r="Q1325" i="1"/>
  <c r="O1325" i="1"/>
  <c r="AA1364" i="1"/>
  <c r="Y875" i="1"/>
  <c r="Y889" i="1"/>
  <c r="Y903" i="1"/>
  <c r="Y917" i="1"/>
  <c r="Y931" i="1"/>
  <c r="Y945" i="1"/>
  <c r="Y959" i="1"/>
  <c r="G978" i="1"/>
  <c r="B991" i="1"/>
  <c r="Q998" i="1"/>
  <c r="B1013" i="1"/>
  <c r="Q1015" i="1"/>
  <c r="Q1024" i="1"/>
  <c r="B1032" i="1"/>
  <c r="C1032" i="1" s="1"/>
  <c r="B1041" i="1"/>
  <c r="C1041" i="1" s="1"/>
  <c r="S1056" i="1"/>
  <c r="L1071" i="1"/>
  <c r="B1078" i="1"/>
  <c r="C1078" i="1" s="1"/>
  <c r="Q1084" i="1"/>
  <c r="S1094" i="1"/>
  <c r="S1147" i="1"/>
  <c r="Y1100" i="1"/>
  <c r="B1112" i="1"/>
  <c r="S1112" i="1"/>
  <c r="B1125" i="1"/>
  <c r="L1125" i="1"/>
  <c r="S1128" i="1"/>
  <c r="Y1146" i="1"/>
  <c r="L1157" i="1"/>
  <c r="B1157" i="1"/>
  <c r="B1160" i="1"/>
  <c r="Q1160" i="1"/>
  <c r="G1166" i="1"/>
  <c r="G1219" i="1"/>
  <c r="G1191" i="1"/>
  <c r="G1244" i="1"/>
  <c r="L1207" i="1"/>
  <c r="Q1224" i="1"/>
  <c r="B1224" i="1"/>
  <c r="C1224" i="1" s="1"/>
  <c r="J1226" i="1"/>
  <c r="L1226" i="1"/>
  <c r="B1252" i="1"/>
  <c r="L1252" i="1"/>
  <c r="G1269" i="1"/>
  <c r="O1275" i="1"/>
  <c r="Q1275" i="1"/>
  <c r="O1328" i="1"/>
  <c r="L1278" i="1"/>
  <c r="O1282" i="1"/>
  <c r="Q1282" i="1"/>
  <c r="B1283" i="1"/>
  <c r="Q1283" i="1"/>
  <c r="J1338" i="1"/>
  <c r="J1357" i="1"/>
  <c r="L1357" i="1"/>
  <c r="O1360" i="1"/>
  <c r="B1371" i="1"/>
  <c r="S974" i="1"/>
  <c r="O994" i="1"/>
  <c r="G1013" i="1"/>
  <c r="B1018" i="1"/>
  <c r="G1032" i="1"/>
  <c r="L1033" i="1"/>
  <c r="B1038" i="1"/>
  <c r="O1041" i="1"/>
  <c r="Q1046" i="1"/>
  <c r="O1048" i="1"/>
  <c r="B1052" i="1"/>
  <c r="C1052" i="1" s="1"/>
  <c r="B1059" i="1"/>
  <c r="L1065" i="1"/>
  <c r="G1068" i="1"/>
  <c r="L1099" i="1"/>
  <c r="B1099" i="1"/>
  <c r="C1152" i="1" s="1"/>
  <c r="AA1121" i="1"/>
  <c r="AA1127" i="1"/>
  <c r="AA1128" i="1"/>
  <c r="Y1128" i="1"/>
  <c r="L1146" i="1"/>
  <c r="J1199" i="1"/>
  <c r="O1165" i="1"/>
  <c r="Q1165" i="1"/>
  <c r="L1166" i="1"/>
  <c r="O1186" i="1"/>
  <c r="B1227" i="1"/>
  <c r="L1227" i="1"/>
  <c r="B1229" i="1"/>
  <c r="L1237" i="1"/>
  <c r="J1237" i="1"/>
  <c r="G1240" i="1"/>
  <c r="AA1244" i="1"/>
  <c r="B1250" i="1"/>
  <c r="S1250" i="1"/>
  <c r="J1257" i="1"/>
  <c r="L1257" i="1"/>
  <c r="G1262" i="1"/>
  <c r="B1268" i="1"/>
  <c r="L1268" i="1"/>
  <c r="O1324" i="1"/>
  <c r="O1271" i="1"/>
  <c r="C1313" i="1"/>
  <c r="B1346" i="1"/>
  <c r="G1348" i="1"/>
  <c r="G883" i="1"/>
  <c r="G911" i="1"/>
  <c r="G925" i="1"/>
  <c r="G939" i="1"/>
  <c r="G953" i="1"/>
  <c r="S988" i="1"/>
  <c r="O1008" i="1"/>
  <c r="O1061" i="1"/>
  <c r="G1039" i="1"/>
  <c r="S1041" i="1"/>
  <c r="J1066" i="1"/>
  <c r="B1068" i="1"/>
  <c r="S1078" i="1"/>
  <c r="L1079" i="1"/>
  <c r="G1080" i="1"/>
  <c r="L1087" i="1"/>
  <c r="Y1091" i="1"/>
  <c r="AA1104" i="1"/>
  <c r="B1106" i="1"/>
  <c r="C1106" i="1" s="1"/>
  <c r="Q1106" i="1"/>
  <c r="B1127" i="1"/>
  <c r="G1133" i="1"/>
  <c r="J1189" i="1"/>
  <c r="J1136" i="1"/>
  <c r="L1136" i="1"/>
  <c r="AA1144" i="1"/>
  <c r="O1146" i="1"/>
  <c r="O1199" i="1"/>
  <c r="J1151" i="1"/>
  <c r="L1151" i="1"/>
  <c r="J1204" i="1"/>
  <c r="J1155" i="1"/>
  <c r="B1180" i="1"/>
  <c r="Q1180" i="1"/>
  <c r="L1184" i="1"/>
  <c r="B1184" i="1"/>
  <c r="C1184" i="1" s="1"/>
  <c r="S1204" i="1"/>
  <c r="O1209" i="1"/>
  <c r="Q1209" i="1"/>
  <c r="B1232" i="1"/>
  <c r="L1244" i="1"/>
  <c r="J1244" i="1"/>
  <c r="J1300" i="1"/>
  <c r="J1247" i="1"/>
  <c r="C1291" i="1"/>
  <c r="AA1292" i="1"/>
  <c r="Y1292" i="1"/>
  <c r="AA1305" i="1"/>
  <c r="Y1305" i="1"/>
  <c r="G897" i="1"/>
  <c r="Y881" i="1"/>
  <c r="Y895" i="1"/>
  <c r="Y909" i="1"/>
  <c r="Y923" i="1"/>
  <c r="Y937" i="1"/>
  <c r="Y951" i="1"/>
  <c r="S967" i="1"/>
  <c r="O987" i="1"/>
  <c r="G1006" i="1"/>
  <c r="Q1018" i="1"/>
  <c r="Y1019" i="1"/>
  <c r="Y1029" i="1"/>
  <c r="Q1038" i="1"/>
  <c r="G1046" i="1"/>
  <c r="Q1052" i="1"/>
  <c r="Q1059" i="1"/>
  <c r="L1068" i="1"/>
  <c r="B1070" i="1"/>
  <c r="B1071" i="1"/>
  <c r="O1083" i="1"/>
  <c r="S1096" i="1"/>
  <c r="S1099" i="1"/>
  <c r="O1153" i="1"/>
  <c r="O1100" i="1"/>
  <c r="S1106" i="1"/>
  <c r="S1110" i="1"/>
  <c r="O1169" i="1"/>
  <c r="O1116" i="1"/>
  <c r="L1127" i="1"/>
  <c r="J1128" i="1"/>
  <c r="L1128" i="1"/>
  <c r="Y1133" i="1"/>
  <c r="Y1138" i="1"/>
  <c r="G1148" i="1"/>
  <c r="O1150" i="1"/>
  <c r="B1153" i="1"/>
  <c r="L1172" i="1"/>
  <c r="B1182" i="1"/>
  <c r="Q1182" i="1"/>
  <c r="S1243" i="1"/>
  <c r="S1190" i="1"/>
  <c r="B1207" i="1"/>
  <c r="B1215" i="1"/>
  <c r="C1225" i="1"/>
  <c r="S1227" i="1"/>
  <c r="S1281" i="1"/>
  <c r="S1228" i="1"/>
  <c r="B1231" i="1"/>
  <c r="L1232" i="1"/>
  <c r="B1233" i="1"/>
  <c r="L1233" i="1"/>
  <c r="B1246" i="1"/>
  <c r="C1246" i="1" s="1"/>
  <c r="O1260" i="1"/>
  <c r="Q1260" i="1"/>
  <c r="B1263" i="1"/>
  <c r="S1316" i="1"/>
  <c r="B1266" i="1"/>
  <c r="S1267" i="1"/>
  <c r="B1270" i="1"/>
  <c r="AA1296" i="1"/>
  <c r="Q1271" i="1"/>
  <c r="J1345" i="1"/>
  <c r="L1292" i="1"/>
  <c r="J1292" i="1"/>
  <c r="J1295" i="1"/>
  <c r="AA1321" i="1"/>
  <c r="Y1321" i="1"/>
  <c r="B1327" i="1"/>
  <c r="J1333" i="1"/>
  <c r="Y1342" i="1"/>
  <c r="AA1342" i="1"/>
  <c r="B1359" i="1"/>
  <c r="C1359" i="1" s="1"/>
  <c r="L1381" i="1"/>
  <c r="J1074" i="1"/>
  <c r="J1093" i="1"/>
  <c r="S1103" i="1"/>
  <c r="Y1106" i="1"/>
  <c r="O1126" i="1"/>
  <c r="J1127" i="1"/>
  <c r="G1128" i="1"/>
  <c r="B1139" i="1"/>
  <c r="L1139" i="1"/>
  <c r="Y1143" i="1"/>
  <c r="B1161" i="1"/>
  <c r="L1161" i="1"/>
  <c r="G1162" i="1"/>
  <c r="G1260" i="1"/>
  <c r="G1207" i="1"/>
  <c r="S1209" i="1"/>
  <c r="L1212" i="1"/>
  <c r="J1212" i="1"/>
  <c r="Q1240" i="1"/>
  <c r="O1240" i="1"/>
  <c r="O1241" i="1"/>
  <c r="Y1303" i="1"/>
  <c r="Y1250" i="1"/>
  <c r="Q1294" i="1"/>
  <c r="O1294" i="1"/>
  <c r="L1308" i="1"/>
  <c r="J1308" i="1"/>
  <c r="L1309" i="1"/>
  <c r="G1316" i="1"/>
  <c r="G1322" i="1"/>
  <c r="J1340" i="1"/>
  <c r="G1343" i="1"/>
  <c r="B1348" i="1"/>
  <c r="AA1355" i="1"/>
  <c r="Y1197" i="1"/>
  <c r="G1249" i="1"/>
  <c r="AA1252" i="1"/>
  <c r="J1327" i="1"/>
  <c r="J1274" i="1"/>
  <c r="O1313" i="1"/>
  <c r="Q1313" i="1"/>
  <c r="B1325" i="1"/>
  <c r="L1325" i="1"/>
  <c r="J1360" i="1"/>
  <c r="B1376" i="1"/>
  <c r="L1376" i="1"/>
  <c r="Y1381" i="1"/>
  <c r="L1355" i="1"/>
  <c r="J1355" i="1"/>
  <c r="B1360" i="1"/>
  <c r="L1360" i="1"/>
  <c r="B1373" i="1"/>
  <c r="L1373" i="1"/>
  <c r="Y1118" i="1"/>
  <c r="AA1118" i="1"/>
  <c r="O1120" i="1"/>
  <c r="O1143" i="1"/>
  <c r="Q1143" i="1"/>
  <c r="Q1159" i="1"/>
  <c r="Y1217" i="1"/>
  <c r="Y1164" i="1"/>
  <c r="AA1164" i="1"/>
  <c r="B1167" i="1"/>
  <c r="B1191" i="1"/>
  <c r="S1249" i="1"/>
  <c r="S1196" i="1"/>
  <c r="B1196" i="1"/>
  <c r="C1196" i="1" s="1"/>
  <c r="G1202" i="1"/>
  <c r="J1210" i="1"/>
  <c r="B1230" i="1"/>
  <c r="G1231" i="1"/>
  <c r="J1296" i="1"/>
  <c r="L1243" i="1"/>
  <c r="B1259" i="1"/>
  <c r="Y1264" i="1"/>
  <c r="Y1265" i="1"/>
  <c r="G1325" i="1"/>
  <c r="G1272" i="1"/>
  <c r="AA1277" i="1"/>
  <c r="AA1295" i="1"/>
  <c r="S1320" i="1"/>
  <c r="S1373" i="1"/>
  <c r="B1345" i="1"/>
  <c r="C1345" i="1" s="1"/>
  <c r="B1358" i="1"/>
  <c r="C1358" i="1" s="1"/>
  <c r="B1363" i="1"/>
  <c r="C1363" i="1" s="1"/>
  <c r="L1363" i="1"/>
  <c r="G1370" i="1"/>
  <c r="B1202" i="1"/>
  <c r="AA1212" i="1"/>
  <c r="L1272" i="1"/>
  <c r="B1272" i="1"/>
  <c r="C1272" i="1" s="1"/>
  <c r="B1273" i="1"/>
  <c r="L1273" i="1"/>
  <c r="L1276" i="1"/>
  <c r="B1276" i="1"/>
  <c r="AA1279" i="1"/>
  <c r="O1345" i="1"/>
  <c r="Q1292" i="1"/>
  <c r="AA1299" i="1"/>
  <c r="Y1299" i="1"/>
  <c r="S1304" i="1"/>
  <c r="J1330" i="1"/>
  <c r="B1368" i="1"/>
  <c r="L1368" i="1"/>
  <c r="J1112" i="1"/>
  <c r="O1115" i="1"/>
  <c r="B1119" i="1"/>
  <c r="AA1120" i="1"/>
  <c r="AA1124" i="1"/>
  <c r="Q1144" i="1"/>
  <c r="G1149" i="1"/>
  <c r="AA1149" i="1"/>
  <c r="Q1157" i="1"/>
  <c r="B1158" i="1"/>
  <c r="J1165" i="1"/>
  <c r="B1186" i="1"/>
  <c r="Q1188" i="1"/>
  <c r="O1252" i="1"/>
  <c r="Q1199" i="1"/>
  <c r="J1216" i="1"/>
  <c r="G1270" i="1"/>
  <c r="G1217" i="1"/>
  <c r="Y1220" i="1"/>
  <c r="B1223" i="1"/>
  <c r="C1223" i="1" s="1"/>
  <c r="S1226" i="1"/>
  <c r="AA1240" i="1"/>
  <c r="AA1257" i="1"/>
  <c r="L1265" i="1"/>
  <c r="B1265" i="1"/>
  <c r="S1328" i="1"/>
  <c r="B1275" i="1"/>
  <c r="AA1285" i="1"/>
  <c r="Y1339" i="1"/>
  <c r="AA1286" i="1"/>
  <c r="B1297" i="1"/>
  <c r="C1297" i="1" s="1"/>
  <c r="B1304" i="1"/>
  <c r="S1364" i="1"/>
  <c r="S1311" i="1"/>
  <c r="Q1316" i="1"/>
  <c r="G1324" i="1"/>
  <c r="G1377" i="1"/>
  <c r="Q1330" i="1"/>
  <c r="AA1348" i="1"/>
  <c r="L1040" i="1"/>
  <c r="B1045" i="1"/>
  <c r="S1049" i="1"/>
  <c r="J1050" i="1"/>
  <c r="AA1069" i="1"/>
  <c r="AA1073" i="1"/>
  <c r="B1077" i="1"/>
  <c r="AA1090" i="1"/>
  <c r="B1095" i="1"/>
  <c r="L1129" i="1"/>
  <c r="B1129" i="1"/>
  <c r="Y1130" i="1"/>
  <c r="AA1132" i="1"/>
  <c r="J1137" i="1"/>
  <c r="G1154" i="1"/>
  <c r="Y1154" i="1"/>
  <c r="Q1170" i="1"/>
  <c r="Q1171" i="1"/>
  <c r="B1179" i="1"/>
  <c r="C1179" i="1" s="1"/>
  <c r="L1180" i="1"/>
  <c r="J1233" i="1"/>
  <c r="AA1190" i="1"/>
  <c r="J1248" i="1"/>
  <c r="J1195" i="1"/>
  <c r="Y1208" i="1"/>
  <c r="G1214" i="1"/>
  <c r="L1224" i="1"/>
  <c r="S1233" i="1"/>
  <c r="B1239" i="1"/>
  <c r="Q1243" i="1"/>
  <c r="B1243" i="1"/>
  <c r="Q1257" i="1"/>
  <c r="S1264" i="1"/>
  <c r="S1317" i="1"/>
  <c r="L1266" i="1"/>
  <c r="AA1275" i="1"/>
  <c r="AA1282" i="1"/>
  <c r="Q1288" i="1"/>
  <c r="O1341" i="1"/>
  <c r="O1288" i="1"/>
  <c r="AA1291" i="1"/>
  <c r="B1300" i="1"/>
  <c r="G1302" i="1"/>
  <c r="Q1309" i="1"/>
  <c r="O1309" i="1"/>
  <c r="L1326" i="1"/>
  <c r="O1332" i="1"/>
  <c r="Y1345" i="1"/>
  <c r="AA1356" i="1"/>
  <c r="O1366" i="1"/>
  <c r="Y1380" i="1"/>
  <c r="S1109" i="1"/>
  <c r="AA1116" i="1"/>
  <c r="B1123" i="1"/>
  <c r="J1124" i="1"/>
  <c r="J1132" i="1"/>
  <c r="B1137" i="1"/>
  <c r="G1147" i="1"/>
  <c r="B1159" i="1"/>
  <c r="Y1169" i="1"/>
  <c r="O1225" i="1"/>
  <c r="Q1172" i="1"/>
  <c r="Q1189" i="1"/>
  <c r="J1190" i="1"/>
  <c r="J1264" i="1"/>
  <c r="J1211" i="1"/>
  <c r="O1266" i="1"/>
  <c r="Q1213" i="1"/>
  <c r="B1216" i="1"/>
  <c r="J1221" i="1"/>
  <c r="Y1222" i="1"/>
  <c r="S1229" i="1"/>
  <c r="O1230" i="1"/>
  <c r="J1235" i="1"/>
  <c r="L1239" i="1"/>
  <c r="Y1241" i="1"/>
  <c r="S1248" i="1"/>
  <c r="J1251" i="1"/>
  <c r="O1253" i="1"/>
  <c r="B1254" i="1"/>
  <c r="J1260" i="1"/>
  <c r="Y1263" i="1"/>
  <c r="S1265" i="1"/>
  <c r="B1274" i="1"/>
  <c r="S1287" i="1"/>
  <c r="J1290" i="1"/>
  <c r="L1300" i="1"/>
  <c r="Y1314" i="1"/>
  <c r="AA1320" i="1"/>
  <c r="S1323" i="1"/>
  <c r="J1335" i="1"/>
  <c r="L1336" i="1"/>
  <c r="J1336" i="1"/>
  <c r="O1353" i="1"/>
  <c r="G1374" i="1"/>
  <c r="AA1375" i="1"/>
  <c r="AA1380" i="1"/>
  <c r="G1078" i="1"/>
  <c r="B1090" i="1"/>
  <c r="AA1098" i="1"/>
  <c r="B1105" i="1"/>
  <c r="G1108" i="1"/>
  <c r="L1110" i="1"/>
  <c r="B1113" i="1"/>
  <c r="L1121" i="1"/>
  <c r="B1121" i="1"/>
  <c r="Q1123" i="1"/>
  <c r="AA1130" i="1"/>
  <c r="S1131" i="1"/>
  <c r="O1134" i="1"/>
  <c r="L1137" i="1"/>
  <c r="G1140" i="1"/>
  <c r="J1142" i="1"/>
  <c r="AA1142" i="1"/>
  <c r="B1144" i="1"/>
  <c r="C1144" i="1" s="1"/>
  <c r="S1150" i="1"/>
  <c r="G1152" i="1"/>
  <c r="B1155" i="1"/>
  <c r="L1159" i="1"/>
  <c r="Y1162" i="1"/>
  <c r="Y1215" i="1"/>
  <c r="AA1162" i="1"/>
  <c r="B1165" i="1"/>
  <c r="O1221" i="1"/>
  <c r="O1168" i="1"/>
  <c r="B1174" i="1"/>
  <c r="L1195" i="1"/>
  <c r="G1204" i="1"/>
  <c r="O1210" i="1"/>
  <c r="O1213" i="1"/>
  <c r="L1216" i="1"/>
  <c r="Q1220" i="1"/>
  <c r="AA1241" i="1"/>
  <c r="B1245" i="1"/>
  <c r="C1245" i="1" s="1"/>
  <c r="O1250" i="1"/>
  <c r="B1251" i="1"/>
  <c r="L1254" i="1"/>
  <c r="B1258" i="1"/>
  <c r="S1258" i="1"/>
  <c r="J1261" i="1"/>
  <c r="AA1263" i="1"/>
  <c r="Y1269" i="1"/>
  <c r="L1274" i="1"/>
  <c r="Y1284" i="1"/>
  <c r="AA1284" i="1"/>
  <c r="Y1294" i="1"/>
  <c r="O1300" i="1"/>
  <c r="S1359" i="1"/>
  <c r="S1306" i="1"/>
  <c r="S1361" i="1"/>
  <c r="S1308" i="1"/>
  <c r="J1312" i="1"/>
  <c r="Y1313" i="1"/>
  <c r="S1324" i="1"/>
  <c r="O1333" i="1"/>
  <c r="O1351" i="1"/>
  <c r="Q1351" i="1"/>
  <c r="Q1366" i="1"/>
  <c r="G1339" i="1"/>
  <c r="G1286" i="1"/>
  <c r="J1314" i="1"/>
  <c r="B1329" i="1"/>
  <c r="G1338" i="1"/>
  <c r="B1347" i="1"/>
  <c r="B1355" i="1"/>
  <c r="G1356" i="1"/>
  <c r="Y1370" i="1"/>
  <c r="G1375" i="1"/>
  <c r="AA1378" i="1"/>
  <c r="Y1379" i="1"/>
  <c r="Y1081" i="1"/>
  <c r="AA1126" i="1"/>
  <c r="B1130" i="1"/>
  <c r="B1134" i="1"/>
  <c r="Y1203" i="1"/>
  <c r="AA1150" i="1"/>
  <c r="O1166" i="1"/>
  <c r="L1194" i="1"/>
  <c r="O1196" i="1"/>
  <c r="B1199" i="1"/>
  <c r="C1199" i="1" s="1"/>
  <c r="L1201" i="1"/>
  <c r="O1203" i="1"/>
  <c r="G1215" i="1"/>
  <c r="O1228" i="1"/>
  <c r="S1236" i="1"/>
  <c r="Y1243" i="1"/>
  <c r="Y1247" i="1"/>
  <c r="J1306" i="1"/>
  <c r="J1253" i="1"/>
  <c r="Y1267" i="1"/>
  <c r="AA1267" i="1"/>
  <c r="J1375" i="1"/>
  <c r="L1322" i="1"/>
  <c r="Q1326" i="1"/>
  <c r="O1326" i="1"/>
  <c r="Y1334" i="1"/>
  <c r="O1343" i="1"/>
  <c r="B1349" i="1"/>
  <c r="G1358" i="1"/>
  <c r="J1369" i="1"/>
  <c r="J1370" i="1"/>
  <c r="Q1374" i="1"/>
  <c r="B1377" i="1"/>
  <c r="G1379" i="1"/>
  <c r="J1043" i="1"/>
  <c r="Y1050" i="1"/>
  <c r="Y1060" i="1"/>
  <c r="B1122" i="1"/>
  <c r="J1126" i="1"/>
  <c r="L1130" i="1"/>
  <c r="L1134" i="1"/>
  <c r="S1135" i="1"/>
  <c r="Y1148" i="1"/>
  <c r="Y1150" i="1"/>
  <c r="J1213" i="1"/>
  <c r="L1160" i="1"/>
  <c r="AA1160" i="1"/>
  <c r="AA1174" i="1"/>
  <c r="Y1227" i="1"/>
  <c r="J1188" i="1"/>
  <c r="L1199" i="1"/>
  <c r="Y1202" i="1"/>
  <c r="Y1206" i="1"/>
  <c r="O1214" i="1"/>
  <c r="G1239" i="1"/>
  <c r="B1242" i="1"/>
  <c r="J1246" i="1"/>
  <c r="L1250" i="1"/>
  <c r="J1250" i="1"/>
  <c r="G1254" i="1"/>
  <c r="G1307" i="1"/>
  <c r="O1261" i="1"/>
  <c r="B1262" i="1"/>
  <c r="J1281" i="1"/>
  <c r="J1334" i="1"/>
  <c r="O1286" i="1"/>
  <c r="AA1289" i="1"/>
  <c r="J1293" i="1"/>
  <c r="L1298" i="1"/>
  <c r="B1298" i="1"/>
  <c r="Y1306" i="1"/>
  <c r="Y1359" i="1"/>
  <c r="B1316" i="1"/>
  <c r="J1322" i="1"/>
  <c r="B1334" i="1"/>
  <c r="AA1334" i="1"/>
  <c r="G1340" i="1"/>
  <c r="B1344" i="1"/>
  <c r="C1344" i="1" s="1"/>
  <c r="L1349" i="1"/>
  <c r="J1358" i="1"/>
  <c r="AA1362" i="1"/>
  <c r="Y1363" i="1"/>
  <c r="O1367" i="1"/>
  <c r="L1377" i="1"/>
  <c r="J1379" i="1"/>
  <c r="AA1084" i="1"/>
  <c r="Q1102" i="1"/>
  <c r="J1123" i="1"/>
  <c r="L1143" i="1"/>
  <c r="AA1198" i="1"/>
  <c r="S1208" i="1"/>
  <c r="Y1251" i="1"/>
  <c r="J1263" i="1"/>
  <c r="O1331" i="1"/>
  <c r="O1278" i="1"/>
  <c r="O1295" i="1"/>
  <c r="G1297" i="1"/>
  <c r="Y1298" i="1"/>
  <c r="J1302" i="1"/>
  <c r="B1322" i="1"/>
  <c r="C1375" i="1" s="1"/>
  <c r="Y1324" i="1"/>
  <c r="AA1328" i="1"/>
  <c r="Y1352" i="1"/>
  <c r="J1356" i="1"/>
  <c r="AA1367" i="1"/>
  <c r="S1370" i="1"/>
  <c r="Y1374" i="1"/>
  <c r="AA1381" i="1"/>
  <c r="S1122" i="1"/>
  <c r="G1142" i="1"/>
  <c r="B1178" i="1"/>
  <c r="Q1216" i="1"/>
  <c r="Y1245" i="1"/>
  <c r="G1251" i="1"/>
  <c r="Y1254" i="1"/>
  <c r="G1257" i="1"/>
  <c r="AA1264" i="1"/>
  <c r="J1275" i="1"/>
  <c r="S1277" i="1"/>
  <c r="G1284" i="1"/>
  <c r="J1297" i="1"/>
  <c r="B1302" i="1"/>
  <c r="Y1308" i="1"/>
  <c r="AA1308" i="1"/>
  <c r="B1336" i="1"/>
  <c r="Y1338" i="1"/>
  <c r="G1342" i="1"/>
  <c r="G1351" i="1"/>
  <c r="G1367" i="1"/>
  <c r="L1379" i="1"/>
  <c r="Y1239" i="1"/>
  <c r="Y1253" i="1"/>
  <c r="L1258" i="1"/>
  <c r="Y1259" i="1"/>
  <c r="S1271" i="1"/>
  <c r="G1273" i="1"/>
  <c r="J1279" i="1"/>
  <c r="B1282" i="1"/>
  <c r="Y1283" i="1"/>
  <c r="J1289" i="1"/>
  <c r="Q1291" i="1"/>
  <c r="B1307" i="1"/>
  <c r="G1328" i="1"/>
  <c r="B1331" i="1"/>
  <c r="C1331" i="1" s="1"/>
  <c r="Y1336" i="1"/>
  <c r="B1370" i="1"/>
  <c r="G1253" i="1"/>
  <c r="S1257" i="1"/>
  <c r="G1259" i="1"/>
  <c r="G1267" i="1"/>
  <c r="AA1270" i="1"/>
  <c r="G1293" i="1"/>
  <c r="Y1297" i="1"/>
  <c r="Y1322" i="1"/>
  <c r="B1335" i="1"/>
  <c r="G1354" i="1"/>
  <c r="G1261" i="1"/>
  <c r="Y1273" i="1"/>
  <c r="G1281" i="1"/>
  <c r="Y1287" i="1"/>
  <c r="Y1293" i="1"/>
  <c r="B1314" i="1"/>
  <c r="C1314" i="1" s="1"/>
  <c r="B1342" i="1"/>
  <c r="Y1358" i="1"/>
  <c r="AA1372" i="1"/>
  <c r="Y1304" i="1"/>
  <c r="Y1318" i="1"/>
  <c r="Y1332" i="1"/>
  <c r="Y1346" i="1"/>
  <c r="Y1360" i="1"/>
  <c r="AA1366" i="1"/>
  <c r="G1372" i="1"/>
  <c r="J1378" i="1"/>
  <c r="G1304" i="1"/>
  <c r="G1318" i="1"/>
  <c r="G1332" i="1"/>
  <c r="G1346" i="1"/>
  <c r="J1348" i="1"/>
  <c r="Y1354" i="1"/>
  <c r="Y1357" i="1"/>
  <c r="G1366" i="1"/>
  <c r="J1372" i="1"/>
  <c r="Y1382" i="1"/>
  <c r="Y1302" i="1"/>
  <c r="Y1316" i="1"/>
  <c r="Y1330" i="1"/>
  <c r="Y1344" i="1"/>
  <c r="AA1354" i="1"/>
  <c r="G1360" i="1"/>
  <c r="O1365" i="1"/>
  <c r="J1366" i="1"/>
  <c r="Y1376" i="1"/>
  <c r="AA1382" i="1"/>
  <c r="E1387" i="1"/>
  <c r="D1387" i="1"/>
  <c r="E1386" i="1"/>
  <c r="D1386" i="1"/>
  <c r="E1385" i="1"/>
  <c r="D1385" i="1"/>
  <c r="E1384" i="1"/>
  <c r="D1384" i="1"/>
  <c r="E1383" i="1"/>
  <c r="D1383" i="1"/>
  <c r="C1141" i="1" l="1"/>
  <c r="C1054" i="1"/>
  <c r="C949" i="1"/>
  <c r="C1091" i="1"/>
  <c r="C997" i="1"/>
  <c r="C1161" i="1"/>
  <c r="C1337" i="1"/>
  <c r="C1334" i="1"/>
  <c r="C899" i="1"/>
  <c r="C1119" i="1"/>
  <c r="C1256" i="1"/>
  <c r="C1162" i="1"/>
  <c r="C1021" i="1"/>
  <c r="C897" i="1"/>
  <c r="C975" i="1"/>
  <c r="C881" i="1"/>
  <c r="C1349" i="1"/>
  <c r="C929" i="1"/>
  <c r="C968" i="1"/>
  <c r="C923" i="1"/>
  <c r="C1115" i="1"/>
  <c r="C1200" i="1"/>
  <c r="C1140" i="1"/>
  <c r="C1042" i="1"/>
  <c r="C916" i="1"/>
  <c r="C913" i="1"/>
  <c r="C1049" i="1"/>
  <c r="C1159" i="1"/>
  <c r="C989" i="1"/>
  <c r="C1108" i="1"/>
  <c r="C1336" i="1"/>
  <c r="C886" i="1"/>
  <c r="C1028" i="1"/>
  <c r="C903" i="1"/>
  <c r="C853" i="1"/>
  <c r="C1284" i="1"/>
  <c r="C977" i="1"/>
  <c r="C985" i="1"/>
  <c r="C971" i="1"/>
  <c r="C1222" i="1"/>
  <c r="C917" i="1"/>
  <c r="C1120" i="1"/>
  <c r="C1289" i="1"/>
  <c r="C942" i="1"/>
  <c r="C1089" i="1"/>
  <c r="C1341" i="1"/>
  <c r="C1175" i="1"/>
  <c r="C1258" i="1"/>
  <c r="C955" i="1"/>
  <c r="C1117" i="1"/>
  <c r="C1076" i="1"/>
  <c r="C1217" i="1"/>
  <c r="C885" i="1"/>
  <c r="C1070" i="1"/>
  <c r="C969" i="1"/>
  <c r="C1238" i="1"/>
  <c r="C1073" i="1"/>
  <c r="C966" i="1"/>
  <c r="C1253" i="1"/>
  <c r="C1273" i="1"/>
  <c r="C893" i="1"/>
  <c r="C973" i="1"/>
  <c r="C1361" i="1"/>
  <c r="C1125" i="1"/>
  <c r="C1013" i="1"/>
  <c r="C1228" i="1"/>
  <c r="C1046" i="1"/>
  <c r="C1243" i="1"/>
  <c r="C974" i="1"/>
  <c r="C1275" i="1"/>
  <c r="C1057" i="1"/>
  <c r="C1301" i="1"/>
  <c r="C961" i="1"/>
  <c r="C1126" i="1"/>
  <c r="C1060" i="1"/>
  <c r="C1145" i="1"/>
  <c r="C1037" i="1"/>
  <c r="C1308" i="1"/>
  <c r="C928" i="1"/>
  <c r="C1027" i="1"/>
  <c r="C1190" i="1"/>
  <c r="C1340" i="1"/>
  <c r="C1151" i="1"/>
  <c r="C1110" i="1"/>
  <c r="C900" i="1"/>
  <c r="C1132" i="1"/>
  <c r="C1131" i="1"/>
  <c r="C1247" i="1"/>
  <c r="C933" i="1"/>
  <c r="C910" i="1"/>
  <c r="C1342" i="1"/>
  <c r="C1018" i="1"/>
  <c r="C1024" i="1"/>
  <c r="C1114" i="1"/>
  <c r="C920" i="1"/>
  <c r="C1165" i="1"/>
  <c r="C879" i="1"/>
  <c r="C1011" i="1"/>
  <c r="C1339" i="1"/>
  <c r="C878" i="1"/>
  <c r="C1230" i="1"/>
  <c r="C1160" i="1"/>
  <c r="C1016" i="1"/>
  <c r="C938" i="1"/>
  <c r="C1068" i="1"/>
  <c r="C947" i="1"/>
  <c r="C1173" i="1"/>
  <c r="C927" i="1"/>
  <c r="C950" i="1"/>
  <c r="C984" i="1"/>
  <c r="C904" i="1"/>
  <c r="C1287" i="1"/>
  <c r="C1306" i="1"/>
  <c r="C937" i="1"/>
  <c r="C962" i="1"/>
  <c r="C946" i="1"/>
  <c r="C1045" i="1"/>
  <c r="C1007" i="1"/>
  <c r="C1130" i="1"/>
  <c r="C1207" i="1"/>
  <c r="C1241" i="1"/>
  <c r="C945" i="1"/>
  <c r="C1104" i="1"/>
  <c r="C1379" i="1"/>
  <c r="C982" i="1"/>
  <c r="C1000" i="1"/>
  <c r="C1047" i="1"/>
  <c r="C1075" i="1"/>
  <c r="C1069" i="1"/>
  <c r="C981" i="1"/>
  <c r="C1063" i="1"/>
  <c r="C1155" i="1"/>
  <c r="C1167" i="1"/>
  <c r="C1139" i="1"/>
  <c r="C998" i="1"/>
  <c r="C1071" i="1"/>
  <c r="C882" i="1"/>
  <c r="C1023" i="1"/>
  <c r="C930" i="1"/>
  <c r="C1085" i="1"/>
  <c r="C953" i="1"/>
  <c r="C1105" i="1"/>
  <c r="C1090" i="1"/>
  <c r="C1135" i="1"/>
  <c r="C1019" i="1"/>
  <c r="C1056" i="1"/>
  <c r="C1088" i="1"/>
  <c r="C889" i="1"/>
  <c r="C1156" i="1"/>
  <c r="C1012" i="1"/>
  <c r="C1077" i="1"/>
  <c r="C905" i="1"/>
  <c r="C1065" i="1"/>
  <c r="C1030" i="1"/>
  <c r="C1093" i="1"/>
  <c r="C887" i="1"/>
  <c r="C891" i="1"/>
  <c r="C1364" i="1"/>
  <c r="C1239" i="1"/>
  <c r="C1178" i="1"/>
  <c r="C1357" i="1"/>
  <c r="C1298" i="1"/>
  <c r="C1191" i="1"/>
  <c r="C1263" i="1"/>
  <c r="C1267" i="1"/>
  <c r="C1187" i="1"/>
  <c r="C1347" i="1"/>
  <c r="C1354" i="1"/>
  <c r="C1216" i="1"/>
  <c r="C1251" i="1"/>
  <c r="C1249" i="1"/>
  <c r="C1270" i="1"/>
  <c r="C1206" i="1"/>
  <c r="C1229" i="1"/>
  <c r="C1307" i="1"/>
  <c r="C1371" i="1"/>
  <c r="C1264" i="1"/>
  <c r="C1221" i="1"/>
  <c r="C1227" i="1"/>
  <c r="C1252" i="1"/>
  <c r="C1343" i="1"/>
  <c r="C1319" i="1"/>
  <c r="C1285" i="1"/>
  <c r="C1186" i="1"/>
  <c r="C1328" i="1"/>
  <c r="C1352" i="1"/>
  <c r="C1237" i="1"/>
  <c r="C1185" i="1"/>
  <c r="C1183" i="1"/>
  <c r="C1312" i="1"/>
  <c r="C1240" i="1"/>
  <c r="C1268" i="1"/>
  <c r="C1244" i="1"/>
  <c r="C1265" i="1"/>
  <c r="C1202" i="1"/>
  <c r="C1180" i="1"/>
  <c r="C1208" i="1"/>
  <c r="C1353" i="1"/>
  <c r="C1262" i="1"/>
  <c r="C1281" i="1"/>
  <c r="C1294" i="1"/>
  <c r="C1323" i="1"/>
  <c r="C1372" i="1"/>
  <c r="C1360" i="1"/>
  <c r="C1274" i="1"/>
  <c r="C1355" i="1"/>
  <c r="C1250" i="1"/>
  <c r="C1329" i="1"/>
  <c r="C1254" i="1"/>
  <c r="C1325" i="1"/>
  <c r="C1330" i="1"/>
  <c r="C1367" i="1"/>
  <c r="C1370" i="1"/>
  <c r="C1377" i="1"/>
  <c r="C1374" i="1"/>
  <c r="C1373" i="1"/>
  <c r="C1378" i="1"/>
  <c r="C972" i="1"/>
  <c r="C1380" i="1"/>
  <c r="C1259" i="1"/>
  <c r="C1197" i="1"/>
  <c r="C922" i="1"/>
  <c r="C932" i="1"/>
  <c r="C1014" i="1"/>
  <c r="C1327" i="1"/>
  <c r="C952" i="1"/>
  <c r="C1157" i="1"/>
  <c r="C1269" i="1"/>
  <c r="C1192" i="1"/>
  <c r="C839" i="1"/>
  <c r="C892" i="1"/>
  <c r="C1181" i="1"/>
  <c r="C967" i="1"/>
  <c r="C1142" i="1"/>
  <c r="C1350" i="1"/>
  <c r="C1036" i="1"/>
  <c r="C1204" i="1"/>
  <c r="C1123" i="1"/>
  <c r="C1158" i="1"/>
  <c r="C1303" i="1"/>
  <c r="C1006" i="1"/>
  <c r="C911" i="1"/>
  <c r="C1218" i="1"/>
  <c r="C990" i="1"/>
  <c r="C1059" i="1"/>
  <c r="C956" i="1"/>
  <c r="C1257" i="1"/>
  <c r="C1015" i="1"/>
  <c r="C875" i="1"/>
  <c r="C1026" i="1"/>
  <c r="C880" i="1"/>
  <c r="C1129" i="1"/>
  <c r="C1348" i="1"/>
  <c r="C1182" i="1"/>
  <c r="C1133" i="1"/>
  <c r="C1074" i="1"/>
  <c r="C1315" i="1"/>
  <c r="C976" i="1"/>
  <c r="C1067" i="1"/>
  <c r="C1172" i="1"/>
  <c r="C1326" i="1"/>
  <c r="C925" i="1"/>
  <c r="C1194" i="1"/>
  <c r="C1260" i="1"/>
  <c r="C1009" i="1"/>
  <c r="C1081" i="1"/>
  <c r="C1280" i="1"/>
  <c r="C1118" i="1"/>
  <c r="C1134" i="1"/>
  <c r="C1121" i="1"/>
  <c r="C1376" i="1"/>
  <c r="C1127" i="1"/>
  <c r="C1084" i="1"/>
  <c r="C873" i="1"/>
  <c r="C915" i="1"/>
  <c r="C902" i="1"/>
  <c r="C1381" i="1"/>
  <c r="C1143" i="1"/>
  <c r="C1004" i="1"/>
  <c r="C1382" i="1"/>
  <c r="C1168" i="1"/>
  <c r="C884" i="1"/>
  <c r="C1214" i="1"/>
  <c r="C1188" i="1"/>
  <c r="C1062" i="1"/>
  <c r="C1025" i="1"/>
  <c r="C1295" i="1"/>
  <c r="C1351" i="1"/>
  <c r="C939" i="1"/>
  <c r="C992" i="1"/>
  <c r="C1300" i="1"/>
  <c r="C1316" i="1"/>
  <c r="C1369" i="1"/>
  <c r="C1095" i="1"/>
  <c r="C1148" i="1"/>
  <c r="C1286" i="1"/>
  <c r="C1233" i="1"/>
  <c r="C1153" i="1"/>
  <c r="C898" i="1"/>
  <c r="C1305" i="1"/>
  <c r="C1064" i="1"/>
  <c r="C965" i="1"/>
  <c r="C1094" i="1"/>
  <c r="C1176" i="1"/>
  <c r="C996" i="1"/>
  <c r="C1164" i="1"/>
  <c r="C1322" i="1"/>
  <c r="C1113" i="1"/>
  <c r="C1166" i="1"/>
  <c r="C1283" i="1"/>
  <c r="C957" i="1"/>
  <c r="C1213" i="1"/>
  <c r="C1005" i="1"/>
  <c r="C935" i="1"/>
  <c r="C1235" i="1"/>
  <c r="C1288" i="1"/>
  <c r="C1072" i="1"/>
  <c r="C1317" i="1"/>
  <c r="C1022" i="1"/>
  <c r="C1356" i="1"/>
  <c r="C958" i="1"/>
  <c r="C1335" i="1"/>
  <c r="C1304" i="1"/>
  <c r="C1276" i="1"/>
  <c r="C1231" i="1"/>
  <c r="C1038" i="1"/>
  <c r="C1112" i="1"/>
  <c r="C991" i="1"/>
  <c r="C1321" i="1"/>
  <c r="C1320" i="1"/>
  <c r="C1051" i="1"/>
  <c r="C1277" i="1"/>
  <c r="C1338" i="1"/>
  <c r="C1255" i="1"/>
  <c r="C1010" i="1"/>
  <c r="C1147" i="1"/>
  <c r="C995" i="1"/>
  <c r="C1066" i="1"/>
  <c r="C907" i="1"/>
  <c r="C1309" i="1"/>
  <c r="C1092" i="1"/>
  <c r="C1146" i="1"/>
  <c r="C1296" i="1"/>
  <c r="C934" i="1"/>
  <c r="C1242" i="1"/>
  <c r="C1124" i="1"/>
  <c r="C1128" i="1"/>
  <c r="C1292" i="1"/>
  <c r="C1220" i="1"/>
  <c r="C1261" i="1"/>
  <c r="C1282" i="1"/>
  <c r="C1198" i="1"/>
  <c r="C1211" i="1"/>
  <c r="C1311" i="1"/>
  <c r="C1234" i="1"/>
  <c r="C1116" i="1"/>
  <c r="C1150" i="1"/>
  <c r="C1002" i="1"/>
  <c r="C1034" i="1"/>
  <c r="C1212" i="1"/>
  <c r="C1043" i="1"/>
  <c r="C1096" i="1"/>
  <c r="C1170" i="1"/>
  <c r="C1055" i="1"/>
  <c r="C1154" i="1"/>
  <c r="C1209" i="1"/>
  <c r="C1098" i="1"/>
  <c r="C918" i="1"/>
  <c r="C896" i="1"/>
  <c r="C936" i="1"/>
  <c r="C926" i="1"/>
  <c r="C890" i="1"/>
  <c r="C888" i="1"/>
  <c r="C1302" i="1"/>
  <c r="C1122" i="1"/>
  <c r="C1174" i="1"/>
  <c r="C1137" i="1"/>
  <c r="C1368" i="1"/>
  <c r="C1266" i="1"/>
  <c r="C1215" i="1"/>
  <c r="C1232" i="1"/>
  <c r="C1346" i="1"/>
  <c r="C1099" i="1"/>
  <c r="C1299" i="1"/>
  <c r="C1195" i="1"/>
  <c r="C1107" i="1"/>
  <c r="C1365" i="1"/>
  <c r="C1210" i="1"/>
  <c r="C1138" i="1"/>
  <c r="C948" i="1"/>
  <c r="C1058" i="1"/>
  <c r="C1169" i="1"/>
  <c r="C1318" i="1"/>
  <c r="C1087" i="1"/>
  <c r="C954" i="1"/>
  <c r="C986" i="1"/>
  <c r="C894" i="1"/>
  <c r="G1385" i="1"/>
  <c r="AA1387" i="1" l="1"/>
  <c r="J1386" i="1"/>
  <c r="L1386" i="1"/>
  <c r="O1386" i="1"/>
  <c r="Q1385" i="1"/>
  <c r="Y1386" i="1"/>
  <c r="L1383" i="1"/>
  <c r="AA1384" i="1"/>
  <c r="J1387" i="1"/>
  <c r="J1385" i="1"/>
  <c r="Q1384" i="1"/>
  <c r="S1386" i="1"/>
  <c r="Q1386" i="1"/>
  <c r="AA1385" i="1"/>
  <c r="Y1385" i="1"/>
  <c r="L1385" i="1"/>
  <c r="L1387" i="1"/>
  <c r="AA1386" i="1"/>
  <c r="S1385" i="1"/>
  <c r="O1385" i="1"/>
  <c r="Q1387" i="1"/>
  <c r="G1387" i="1"/>
  <c r="B1383" i="1"/>
  <c r="S1387" i="1"/>
  <c r="G1386" i="1"/>
  <c r="B1385" i="1"/>
  <c r="AA1383" i="1"/>
  <c r="B1384" i="1"/>
  <c r="L1384" i="1"/>
  <c r="Q1383" i="1"/>
  <c r="B1387" i="1"/>
  <c r="O1387" i="1"/>
  <c r="Y1387" i="1"/>
  <c r="B1386" i="1"/>
  <c r="C1387" i="1" l="1"/>
  <c r="C1386" i="1"/>
  <c r="C1385" i="1"/>
  <c r="S1384" i="1" l="1"/>
  <c r="S1383" i="1"/>
  <c r="Y1384" i="1"/>
  <c r="O1384" i="1"/>
  <c r="J1384" i="1"/>
  <c r="Y1383" i="1"/>
  <c r="O1383" i="1"/>
  <c r="J1383" i="1"/>
  <c r="G1384" i="1"/>
  <c r="G1383" i="1"/>
  <c r="C1384" i="1" l="1"/>
  <c r="C1383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<sst xmlns="http://schemas.openxmlformats.org/spreadsheetml/2006/main" count="80" uniqueCount="39">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</sst>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  <numFmt numFmtId="169" formatCode="_(* #,##0.0_);_(* \(#,##0.0\);_(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168" fontId="0" fillId="0" borderId="0" xfId="1" applyNumberFormat="1" applyFont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41" fontId="0" fillId="0" borderId="0" xfId="2" applyNumberFormat="1" applyFont="1" applyBorder="1"/>
    <xf numFmtId="168" fontId="0" fillId="3" borderId="3" xfId="1" applyNumberFormat="1" applyFont="1" applyFill="1" applyBorder="1"/>
    <xf numFmtId="168" fontId="6" fillId="3" borderId="4" xfId="1" applyNumberFormat="1" applyFont="1" applyFill="1" applyBorder="1"/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3" fontId="5" fillId="2" borderId="3" xfId="1" applyNumberFormat="1" applyFont="1" applyFill="1" applyBorder="1"/>
    <xf numFmtId="168" fontId="0" fillId="0" borderId="7" xfId="1" applyNumberFormat="1" applyFont="1" applyBorder="1"/>
    <xf numFmtId="15" fontId="0" fillId="0" borderId="0" xfId="1" applyNumberFormat="1" applyFont="1" applyAlignment="1">
      <alignment horizontal="right"/>
    </xf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 applyAlignment="1">
      <alignment horizontal="lef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1" fillId="0" borderId="1" xfId="2" applyFont="1" applyBorder="1" applyAlignment="1" applyProtection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2" applyFont="1" applyBorder="1" applyAlignment="1" applyProtection="1">
      <alignment horizontal="center" vertical="center" wrapText="1"/>
    </xf>
    <xf numFmtId="9" fontId="1" fillId="0" borderId="6" xfId="2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1" applyNumberFormat="1" applyFont="1" applyBorder="1" applyProtection="1"/>
    <xf numFmtId="168" fontId="1" fillId="0" borderId="1" xfId="1" applyNumberFormat="1" applyFont="1" applyBorder="1" applyProtection="1"/>
    <xf numFmtId="168" fontId="1" fillId="0" borderId="0" xfId="1" applyNumberFormat="1" applyFont="1" applyBorder="1"/>
    <xf numFmtId="4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9" fontId="0" fillId="0" borderId="0" xfId="1" applyNumberFormat="1" applyFont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739">
          <cell r="AJ739">
            <v>1442125.1</v>
          </cell>
        </row>
        <row r="740">
          <cell r="AJ740">
            <v>3063409.1</v>
          </cell>
        </row>
        <row r="741">
          <cell r="AJ741">
            <v>1364898</v>
          </cell>
        </row>
        <row r="742">
          <cell r="AJ742">
            <v>4791649.0999999996</v>
          </cell>
        </row>
        <row r="743">
          <cell r="AJ743">
            <v>2385184</v>
          </cell>
        </row>
        <row r="744">
          <cell r="AJ744">
            <v>4900842.4000000004</v>
          </cell>
        </row>
        <row r="745">
          <cell r="AJ745">
            <v>2028170</v>
          </cell>
        </row>
        <row r="746">
          <cell r="AJ746">
            <v>2062346</v>
          </cell>
        </row>
        <row r="747">
          <cell r="AJ747">
            <v>1314160</v>
          </cell>
        </row>
        <row r="748">
          <cell r="AJ748">
            <v>3348891.59</v>
          </cell>
        </row>
        <row r="749">
          <cell r="AJ749">
            <v>1605282</v>
          </cell>
        </row>
        <row r="750">
          <cell r="AJ750">
            <v>1562340</v>
          </cell>
        </row>
        <row r="751">
          <cell r="AJ751">
            <v>1482827.2</v>
          </cell>
        </row>
        <row r="752">
          <cell r="AJ752">
            <v>2589880.4900000002</v>
          </cell>
        </row>
        <row r="753">
          <cell r="AJ753">
            <v>1366490</v>
          </cell>
        </row>
        <row r="754">
          <cell r="AJ754">
            <v>1717187</v>
          </cell>
        </row>
        <row r="755">
          <cell r="AJ755">
            <v>1585475</v>
          </cell>
        </row>
        <row r="756">
          <cell r="AJ756">
            <v>1392815</v>
          </cell>
        </row>
        <row r="757">
          <cell r="AJ757">
            <v>2782230</v>
          </cell>
        </row>
        <row r="758">
          <cell r="AJ758">
            <v>515572.85</v>
          </cell>
        </row>
        <row r="759">
          <cell r="AJ759">
            <v>2049555.6600000001</v>
          </cell>
        </row>
        <row r="760">
          <cell r="AJ760">
            <v>2056505.66</v>
          </cell>
        </row>
        <row r="761">
          <cell r="AJ761">
            <v>3036549.01</v>
          </cell>
        </row>
        <row r="762">
          <cell r="AJ762">
            <v>4424841.5</v>
          </cell>
        </row>
        <row r="763">
          <cell r="AJ763">
            <v>1484315</v>
          </cell>
        </row>
        <row r="764">
          <cell r="AJ764">
            <v>3675082.24</v>
          </cell>
        </row>
        <row r="765">
          <cell r="AJ765">
            <v>2703183</v>
          </cell>
        </row>
        <row r="766">
          <cell r="AJ766">
            <v>4674563.83</v>
          </cell>
        </row>
        <row r="767">
          <cell r="AJ767">
            <v>4947356.4000000004</v>
          </cell>
        </row>
        <row r="768">
          <cell r="AJ768">
            <v>2239170</v>
          </cell>
        </row>
        <row r="769">
          <cell r="AJ769">
            <v>1955362.26</v>
          </cell>
        </row>
        <row r="770">
          <cell r="AJ770">
            <v>2774022</v>
          </cell>
        </row>
        <row r="771">
          <cell r="AJ771">
            <v>3054953</v>
          </cell>
        </row>
        <row r="772">
          <cell r="AJ772">
            <v>2670375.25</v>
          </cell>
        </row>
        <row r="773">
          <cell r="AJ773">
            <v>1622100</v>
          </cell>
        </row>
        <row r="774">
          <cell r="AJ774">
            <v>1865096</v>
          </cell>
        </row>
        <row r="775">
          <cell r="AJ775">
            <v>4986279.8100000005</v>
          </cell>
        </row>
        <row r="776">
          <cell r="AJ776">
            <v>4180088.25</v>
          </cell>
        </row>
        <row r="777">
          <cell r="AJ777">
            <v>736950</v>
          </cell>
        </row>
        <row r="778">
          <cell r="AJ778">
            <v>2762826</v>
          </cell>
        </row>
        <row r="779">
          <cell r="AJ779">
            <v>2887821.44</v>
          </cell>
        </row>
        <row r="780">
          <cell r="AJ780">
            <v>3013813</v>
          </cell>
        </row>
        <row r="781">
          <cell r="AJ781">
            <v>3154430</v>
          </cell>
        </row>
        <row r="782">
          <cell r="AJ782">
            <v>987992.17</v>
          </cell>
        </row>
        <row r="783">
          <cell r="AJ783">
            <v>5435267.5700000003</v>
          </cell>
        </row>
        <row r="784">
          <cell r="AJ784">
            <v>4578983</v>
          </cell>
        </row>
        <row r="785">
          <cell r="AJ785">
            <v>958259.3</v>
          </cell>
        </row>
        <row r="786">
          <cell r="AJ786">
            <v>1183089.71</v>
          </cell>
        </row>
        <row r="787">
          <cell r="AJ787">
            <v>4803983</v>
          </cell>
        </row>
        <row r="788">
          <cell r="AJ788">
            <v>2174964</v>
          </cell>
        </row>
        <row r="789">
          <cell r="AJ789">
            <v>2366840</v>
          </cell>
        </row>
        <row r="790">
          <cell r="AJ790">
            <v>2723334</v>
          </cell>
        </row>
        <row r="791">
          <cell r="AJ791">
            <v>4044117.83</v>
          </cell>
        </row>
        <row r="792">
          <cell r="AJ792">
            <v>1662222.76</v>
          </cell>
        </row>
        <row r="793">
          <cell r="AJ793">
            <v>659250</v>
          </cell>
        </row>
        <row r="794">
          <cell r="AJ794">
            <v>5665190.8700000001</v>
          </cell>
        </row>
        <row r="795">
          <cell r="AJ795">
            <v>3869554.16</v>
          </cell>
        </row>
        <row r="796">
          <cell r="AJ796">
            <v>7569442</v>
          </cell>
        </row>
        <row r="797">
          <cell r="AJ797">
            <v>4387148.5</v>
          </cell>
        </row>
        <row r="798">
          <cell r="AJ798">
            <v>2058445</v>
          </cell>
        </row>
        <row r="799">
          <cell r="AJ799">
            <v>2609283</v>
          </cell>
        </row>
        <row r="800">
          <cell r="AJ800">
            <v>2097525</v>
          </cell>
        </row>
        <row r="801">
          <cell r="AJ801">
            <v>2421792.3990000002</v>
          </cell>
        </row>
        <row r="802">
          <cell r="AJ802">
            <v>1470940</v>
          </cell>
        </row>
        <row r="803">
          <cell r="AJ803">
            <v>4541475.83</v>
          </cell>
        </row>
        <row r="804">
          <cell r="AJ804">
            <v>5262790</v>
          </cell>
        </row>
        <row r="805">
          <cell r="AJ805">
            <v>6197012.5200000005</v>
          </cell>
        </row>
        <row r="806">
          <cell r="AJ806">
            <v>3047430</v>
          </cell>
        </row>
        <row r="807">
          <cell r="AJ807">
            <v>3450091</v>
          </cell>
        </row>
        <row r="808">
          <cell r="AJ808">
            <v>3841147</v>
          </cell>
        </row>
        <row r="809">
          <cell r="AJ809">
            <v>5570444.7999999998</v>
          </cell>
        </row>
        <row r="810">
          <cell r="AJ810">
            <v>4097465</v>
          </cell>
        </row>
        <row r="811">
          <cell r="AJ811">
            <v>3069280.9</v>
          </cell>
        </row>
        <row r="812">
          <cell r="AJ812">
            <v>1823280</v>
          </cell>
        </row>
        <row r="813"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  <cell r="NI13">
            <v>2495568987.5700002</v>
          </cell>
          <cell r="NJ13">
            <v>1997039776.3</v>
          </cell>
          <cell r="NK13">
            <v>2172294563.8700004</v>
          </cell>
          <cell r="NL13">
            <v>2122290369.77</v>
          </cell>
          <cell r="NM13">
            <v>2304457514.9699998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  <cell r="NI24">
            <v>235533275</v>
          </cell>
          <cell r="NJ24">
            <v>224248505</v>
          </cell>
          <cell r="NK24">
            <v>220607930</v>
          </cell>
          <cell r="NL24">
            <v>227208610</v>
          </cell>
          <cell r="NM24">
            <v>235010945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  <cell r="NI67">
            <v>9597274.6562999971</v>
          </cell>
          <cell r="NJ67">
            <v>8002109.3147999998</v>
          </cell>
          <cell r="NK67">
            <v>7010052.2882999992</v>
          </cell>
          <cell r="NL67">
            <v>7818577.4241000004</v>
          </cell>
          <cell r="NM67">
            <v>9255385.2797999978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  <cell r="NI77">
            <v>4527188.37</v>
          </cell>
          <cell r="NJ77">
            <v>4982774.3999999994</v>
          </cell>
          <cell r="NK77">
            <v>5089959.45</v>
          </cell>
          <cell r="NL77">
            <v>5060654.3250000002</v>
          </cell>
          <cell r="NM77">
            <v>5548287.375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  <cell r="NI10">
            <v>240642289.65000001</v>
          </cell>
          <cell r="NJ10">
            <v>211661126.88</v>
          </cell>
          <cell r="NK10">
            <v>192079557.53999999</v>
          </cell>
          <cell r="NL10">
            <v>199400038.58000001</v>
          </cell>
          <cell r="NM10">
            <v>242046363.00999999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  <cell r="NI18">
            <v>2756942.11</v>
          </cell>
          <cell r="NJ18">
            <v>2424818.46</v>
          </cell>
          <cell r="NK18">
            <v>2179818.14</v>
          </cell>
          <cell r="NL18">
            <v>2301400.52</v>
          </cell>
          <cell r="NM18">
            <v>2811404.2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 refreshError="1"/>
      <sheetData sheetId="1" refreshError="1"/>
      <sheetData sheetId="2" refreshError="1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AJ1110">
            <v>11564355.5</v>
          </cell>
        </row>
        <row r="1111">
          <cell r="I1111">
            <v>8330617.0599999996</v>
          </cell>
          <cell r="AJ1111">
            <v>4176070</v>
          </cell>
        </row>
        <row r="1112">
          <cell r="I1112">
            <v>0</v>
          </cell>
          <cell r="AJ1112">
            <v>0</v>
          </cell>
        </row>
        <row r="1113">
          <cell r="I1113">
            <v>0</v>
          </cell>
          <cell r="AJ1113">
            <v>0</v>
          </cell>
        </row>
        <row r="1114">
          <cell r="I1114">
            <v>0</v>
          </cell>
          <cell r="AJ1114">
            <v>0</v>
          </cell>
        </row>
        <row r="1115">
          <cell r="I1115">
            <v>0</v>
          </cell>
          <cell r="AJ1115">
            <v>0</v>
          </cell>
        </row>
        <row r="1116">
          <cell r="I1116">
            <v>0</v>
          </cell>
          <cell r="AJ1116">
            <v>0</v>
          </cell>
        </row>
        <row r="1117">
          <cell r="I1117">
            <v>0</v>
          </cell>
          <cell r="AJ1117">
            <v>0</v>
          </cell>
        </row>
        <row r="1118">
          <cell r="I1118">
            <v>0</v>
          </cell>
          <cell r="AJ1118">
            <v>0</v>
          </cell>
        </row>
        <row r="1119">
          <cell r="I1119">
            <v>0</v>
          </cell>
          <cell r="AJ1119">
            <v>0</v>
          </cell>
        </row>
        <row r="1120">
          <cell r="I1120">
            <v>0</v>
          </cell>
          <cell r="AJ1120">
            <v>0</v>
          </cell>
        </row>
        <row r="1121">
          <cell r="I1121">
            <v>0</v>
          </cell>
          <cell r="AJ1121">
            <v>0</v>
          </cell>
        </row>
        <row r="1122">
          <cell r="I1122">
            <v>0</v>
          </cell>
          <cell r="AJ1122">
            <v>0</v>
          </cell>
        </row>
        <row r="1123">
          <cell r="I1123">
            <v>0</v>
          </cell>
          <cell r="AJ1123">
            <v>0</v>
          </cell>
        </row>
        <row r="1124">
          <cell r="I1124">
            <v>0</v>
          </cell>
          <cell r="AJ1124">
            <v>0</v>
          </cell>
        </row>
        <row r="1125">
          <cell r="I1125">
            <v>0</v>
          </cell>
          <cell r="AJ1125">
            <v>0</v>
          </cell>
        </row>
        <row r="1126">
          <cell r="I1126">
            <v>7156158.0900000008</v>
          </cell>
          <cell r="AJ1126">
            <v>7818591.9800000004</v>
          </cell>
        </row>
        <row r="1127">
          <cell r="I1127">
            <v>7485434.1500000004</v>
          </cell>
          <cell r="AJ1127">
            <v>10925435</v>
          </cell>
        </row>
        <row r="1128">
          <cell r="I1128">
            <v>4820088.1500000004</v>
          </cell>
          <cell r="AJ1128">
            <v>4989712.5</v>
          </cell>
        </row>
        <row r="1129">
          <cell r="I1129">
            <v>6277751.0999999996</v>
          </cell>
          <cell r="AJ1129">
            <v>2274515</v>
          </cell>
        </row>
        <row r="1130">
          <cell r="I1130">
            <v>6452414.2999999998</v>
          </cell>
          <cell r="AJ1130">
            <v>4349400</v>
          </cell>
        </row>
        <row r="1131">
          <cell r="I1131">
            <v>8939840.8499999996</v>
          </cell>
          <cell r="AJ1131">
            <v>4932205</v>
          </cell>
        </row>
        <row r="1132">
          <cell r="I1132">
            <v>6240875.96</v>
          </cell>
          <cell r="AJ1132">
            <v>6237808.25</v>
          </cell>
        </row>
        <row r="1133">
          <cell r="I1133">
            <v>8385345.8899999987</v>
          </cell>
          <cell r="AJ1133">
            <v>8548524</v>
          </cell>
        </row>
        <row r="1134">
          <cell r="I1134">
            <v>10715085.119999999</v>
          </cell>
          <cell r="AJ1134">
            <v>6413157.4699999997</v>
          </cell>
        </row>
        <row r="1135">
          <cell r="I1135">
            <v>10647820</v>
          </cell>
          <cell r="AJ1135">
            <v>10384223</v>
          </cell>
        </row>
        <row r="1136">
          <cell r="I1136">
            <v>8721706.2899999991</v>
          </cell>
          <cell r="AJ1136">
            <v>13194460</v>
          </cell>
        </row>
        <row r="1137">
          <cell r="I1137">
            <v>8953151.2599999998</v>
          </cell>
          <cell r="AJ1137">
            <v>10556840</v>
          </cell>
        </row>
        <row r="1138">
          <cell r="I1138">
            <v>11443227.779999999</v>
          </cell>
          <cell r="AJ1138">
            <v>7859925</v>
          </cell>
        </row>
        <row r="1139">
          <cell r="I1139">
            <v>12514971.140000001</v>
          </cell>
          <cell r="AJ1139">
            <v>5398120</v>
          </cell>
        </row>
        <row r="1140">
          <cell r="I1140">
            <v>10323481.180000002</v>
          </cell>
          <cell r="AJ1140">
            <v>11292975.52</v>
          </cell>
        </row>
        <row r="1141">
          <cell r="I1141">
            <v>9491955.0099999979</v>
          </cell>
          <cell r="AJ1141">
            <v>8536029</v>
          </cell>
        </row>
        <row r="1142">
          <cell r="I1142">
            <v>9404417.1699999999</v>
          </cell>
          <cell r="AJ1142">
            <v>12572886.279999999</v>
          </cell>
        </row>
        <row r="1143">
          <cell r="I1143">
            <v>12372918.25</v>
          </cell>
          <cell r="AJ1143">
            <v>4998460</v>
          </cell>
        </row>
        <row r="1144">
          <cell r="I1144">
            <v>16476633.510000002</v>
          </cell>
          <cell r="AJ1144">
            <v>19573167</v>
          </cell>
        </row>
        <row r="1145">
          <cell r="I1145">
            <v>12594202.680000002</v>
          </cell>
          <cell r="AJ1145">
            <v>12992536.5</v>
          </cell>
        </row>
        <row r="1146">
          <cell r="I1146">
            <v>10199993.859999999</v>
          </cell>
          <cell r="AJ1146">
            <v>8603597</v>
          </cell>
        </row>
        <row r="1147">
          <cell r="I1147">
            <v>12625328.02</v>
          </cell>
          <cell r="AJ1147">
            <v>10011012</v>
          </cell>
        </row>
        <row r="1148">
          <cell r="I1148">
            <v>12000643.609999999</v>
          </cell>
          <cell r="AJ1148">
            <v>16880400</v>
          </cell>
        </row>
        <row r="1149">
          <cell r="I1149">
            <v>10950975.060000002</v>
          </cell>
          <cell r="AJ1149">
            <v>12717076</v>
          </cell>
        </row>
        <row r="1150">
          <cell r="I1150">
            <v>11531036.309999999</v>
          </cell>
          <cell r="AJ1150">
            <v>12785251</v>
          </cell>
        </row>
        <row r="1151">
          <cell r="I1151">
            <v>8624483.3300000001</v>
          </cell>
          <cell r="AJ1151">
            <v>10198716</v>
          </cell>
        </row>
        <row r="1152">
          <cell r="I1152">
            <v>7623537.9099999992</v>
          </cell>
          <cell r="AJ1152">
            <v>9607013</v>
          </cell>
        </row>
        <row r="1153">
          <cell r="I1153">
            <v>7392345.2818999998</v>
          </cell>
          <cell r="AJ1153">
            <v>8668776</v>
          </cell>
        </row>
        <row r="1154">
          <cell r="I1154">
            <v>8216619.934866</v>
          </cell>
          <cell r="AJ1154">
            <v>10180514.75</v>
          </cell>
        </row>
        <row r="1155">
          <cell r="I1155">
            <v>7922542.1789179994</v>
          </cell>
          <cell r="AJ1155">
            <v>10096457.870000001</v>
          </cell>
        </row>
        <row r="1156">
          <cell r="I1156">
            <v>10975231.171308</v>
          </cell>
          <cell r="AJ1156">
            <v>11708147</v>
          </cell>
        </row>
        <row r="1157">
          <cell r="I1157">
            <v>9114378.3637999985</v>
          </cell>
          <cell r="AJ1157">
            <v>10942888.57</v>
          </cell>
        </row>
        <row r="1158">
          <cell r="I1158">
            <v>10125806.503813999</v>
          </cell>
          <cell r="AJ1158">
            <v>12725282</v>
          </cell>
        </row>
        <row r="1159">
          <cell r="I1159">
            <v>10052822.194366999</v>
          </cell>
          <cell r="AJ1159">
            <v>9477307.4000000004</v>
          </cell>
        </row>
        <row r="1160">
          <cell r="I1160">
            <v>11537998.817333</v>
          </cell>
          <cell r="AJ1160">
            <v>14445482.73</v>
          </cell>
        </row>
        <row r="1161">
          <cell r="I1161">
            <v>12093442.908106999</v>
          </cell>
          <cell r="AJ1161">
            <v>10817650</v>
          </cell>
        </row>
        <row r="1162">
          <cell r="I1162">
            <v>11685440.604514999</v>
          </cell>
          <cell r="AJ1162">
            <v>8889230.9800000004</v>
          </cell>
        </row>
        <row r="1163">
          <cell r="I1163">
            <v>10485927.255199999</v>
          </cell>
          <cell r="AJ1163">
            <v>12401424</v>
          </cell>
        </row>
        <row r="1164">
          <cell r="I1164">
            <v>11890357.3835</v>
          </cell>
          <cell r="AJ1164">
            <v>7110844.4800000004</v>
          </cell>
        </row>
        <row r="1165">
          <cell r="I1165">
            <v>11433126.196444001</v>
          </cell>
          <cell r="AJ1165">
            <v>5282707.6899999995</v>
          </cell>
        </row>
        <row r="1166">
          <cell r="I1166">
            <v>10888684.305609999</v>
          </cell>
          <cell r="AJ1166">
            <v>9700943.870000001</v>
          </cell>
        </row>
        <row r="1167">
          <cell r="I1167">
            <v>9999220.2512939982</v>
          </cell>
          <cell r="AJ1167">
            <v>10716502</v>
          </cell>
        </row>
        <row r="1168">
          <cell r="I1168">
            <v>10568783.323058</v>
          </cell>
          <cell r="AJ1168">
            <v>9604074</v>
          </cell>
        </row>
        <row r="1169">
          <cell r="I1169">
            <v>11214985.480173001</v>
          </cell>
          <cell r="AJ1169">
            <v>7063951.3200000003</v>
          </cell>
        </row>
        <row r="1170">
          <cell r="I1170">
            <v>9782986.6664920002</v>
          </cell>
          <cell r="AJ1170">
            <v>9288885</v>
          </cell>
        </row>
        <row r="1171">
          <cell r="I1171">
            <v>11556554.403456999</v>
          </cell>
          <cell r="AJ1171">
            <v>10268742</v>
          </cell>
        </row>
        <row r="1172">
          <cell r="I1172">
            <v>10217979.473585</v>
          </cell>
          <cell r="AJ1172">
            <v>12779723.560000001</v>
          </cell>
        </row>
        <row r="1173">
          <cell r="I1173">
            <v>10976982.481876999</v>
          </cell>
          <cell r="AJ1173">
            <v>8722141</v>
          </cell>
        </row>
        <row r="1174">
          <cell r="I1174">
            <v>9954971.2734609991</v>
          </cell>
          <cell r="AJ1174">
            <v>10784961.25</v>
          </cell>
        </row>
        <row r="1175">
          <cell r="I1175">
            <v>9725198.568841001</v>
          </cell>
          <cell r="AJ1175">
            <v>14537393</v>
          </cell>
        </row>
        <row r="1176">
          <cell r="I1176">
            <v>8347324.6093540005</v>
          </cell>
          <cell r="AJ1176">
            <v>9480442.5</v>
          </cell>
        </row>
        <row r="1177">
          <cell r="I1177">
            <v>9430486.5136999991</v>
          </cell>
          <cell r="AJ1177">
            <v>9751849</v>
          </cell>
        </row>
        <row r="1178">
          <cell r="I1178">
            <v>-6356.1824999999999</v>
          </cell>
          <cell r="AJ1178">
            <v>0</v>
          </cell>
        </row>
        <row r="1179">
          <cell r="I1179">
            <v>284.95999999999998</v>
          </cell>
          <cell r="AJ1179">
            <v>0</v>
          </cell>
        </row>
        <row r="1180">
          <cell r="I1180">
            <v>0</v>
          </cell>
          <cell r="AJ1180">
            <v>0</v>
          </cell>
        </row>
        <row r="1181">
          <cell r="I1181">
            <v>22.5</v>
          </cell>
          <cell r="AJ1181">
            <v>0</v>
          </cell>
        </row>
        <row r="1182">
          <cell r="I1182">
            <v>9308712.586468</v>
          </cell>
          <cell r="AJ1182">
            <v>7208098</v>
          </cell>
        </row>
        <row r="1183">
          <cell r="I1183">
            <v>9855687.0511999987</v>
          </cell>
          <cell r="AJ1183">
            <v>10914528</v>
          </cell>
        </row>
        <row r="1184">
          <cell r="I1184">
            <v>10402883.68</v>
          </cell>
          <cell r="AJ1184">
            <v>18651289</v>
          </cell>
        </row>
        <row r="1185">
          <cell r="I1185">
            <v>9001102.9699999988</v>
          </cell>
          <cell r="AJ1185">
            <v>8531606</v>
          </cell>
        </row>
        <row r="1186">
          <cell r="I1186">
            <v>11543630.036351001</v>
          </cell>
          <cell r="AJ1186">
            <v>13541869</v>
          </cell>
        </row>
        <row r="1187">
          <cell r="I1187">
            <v>9394899.0978110004</v>
          </cell>
          <cell r="AJ1187">
            <v>6392526</v>
          </cell>
        </row>
        <row r="1188">
          <cell r="I1188">
            <v>10153921.018739998</v>
          </cell>
          <cell r="AJ1188">
            <v>14179005</v>
          </cell>
        </row>
        <row r="1189">
          <cell r="I1189">
            <v>11129253.475784</v>
          </cell>
          <cell r="AJ1189">
            <v>12661953.75</v>
          </cell>
        </row>
        <row r="1190">
          <cell r="I1190">
            <v>11651664.33</v>
          </cell>
          <cell r="AJ1190">
            <v>5829260</v>
          </cell>
        </row>
        <row r="1191">
          <cell r="I1191">
            <v>10685111.44819</v>
          </cell>
          <cell r="AJ1191">
            <v>9342764.5</v>
          </cell>
        </row>
        <row r="1192">
          <cell r="I1192">
            <v>12844854.247013001</v>
          </cell>
          <cell r="AJ1192">
            <v>13447747</v>
          </cell>
        </row>
        <row r="1193">
          <cell r="I1193">
            <v>11353375.738933999</v>
          </cell>
          <cell r="AJ1193">
            <v>11375473</v>
          </cell>
        </row>
        <row r="1194">
          <cell r="I1194">
            <v>10073960.845671</v>
          </cell>
          <cell r="AJ1194">
            <v>13465652.460000001</v>
          </cell>
        </row>
        <row r="1195">
          <cell r="I1195">
            <v>12272054.386552</v>
          </cell>
          <cell r="AJ1195">
            <v>9683901</v>
          </cell>
        </row>
        <row r="1196">
          <cell r="I1196">
            <v>12360246.792714998</v>
          </cell>
          <cell r="AJ1196">
            <v>18601520</v>
          </cell>
        </row>
        <row r="1197">
          <cell r="I1197">
            <v>11962890.373918999</v>
          </cell>
          <cell r="AJ1197">
            <v>10718225</v>
          </cell>
        </row>
        <row r="1198">
          <cell r="I1198">
            <v>12004676.732957</v>
          </cell>
          <cell r="AJ1198">
            <v>17936861</v>
          </cell>
        </row>
        <row r="1199">
          <cell r="I1199">
            <v>12322009.430148</v>
          </cell>
          <cell r="AJ1199">
            <v>18115133</v>
          </cell>
        </row>
        <row r="1200">
          <cell r="I1200">
            <v>10748795.496757001</v>
          </cell>
          <cell r="AJ1200">
            <v>18268798.75</v>
          </cell>
        </row>
        <row r="1201">
          <cell r="I1201">
            <v>11488832.856279999</v>
          </cell>
          <cell r="AJ1201">
            <v>13392344.82</v>
          </cell>
        </row>
        <row r="1202">
          <cell r="I1202">
            <v>12624182.786204999</v>
          </cell>
          <cell r="AJ1202">
            <v>13220816.189999999</v>
          </cell>
        </row>
        <row r="1203">
          <cell r="I1203">
            <v>10367758.604725</v>
          </cell>
          <cell r="AJ1203">
            <v>26726854.649999999</v>
          </cell>
        </row>
        <row r="1204">
          <cell r="I1204">
            <v>13328592.476600001</v>
          </cell>
          <cell r="AJ1204">
            <v>12312985</v>
          </cell>
        </row>
        <row r="1205">
          <cell r="I1205">
            <v>12904211.049062999</v>
          </cell>
          <cell r="AJ1205">
            <v>20575237</v>
          </cell>
        </row>
        <row r="1206">
          <cell r="I1206">
            <v>11424207.771331001</v>
          </cell>
          <cell r="AJ1206">
            <v>19840438</v>
          </cell>
        </row>
        <row r="1207">
          <cell r="I1207">
            <v>12172861.57</v>
          </cell>
          <cell r="AJ1207">
            <v>17745382.420000002</v>
          </cell>
        </row>
        <row r="1208">
          <cell r="I1208">
            <v>14824141.679999998</v>
          </cell>
          <cell r="AJ1208">
            <v>11827838.210000001</v>
          </cell>
        </row>
        <row r="1209">
          <cell r="I1209">
            <v>12691769.616799999</v>
          </cell>
          <cell r="AJ1209">
            <v>16580010</v>
          </cell>
        </row>
        <row r="1210">
          <cell r="I1210">
            <v>11805557.888040001</v>
          </cell>
          <cell r="AJ1210">
            <v>15239957.17</v>
          </cell>
        </row>
        <row r="1211">
          <cell r="I1211">
            <v>12294080.076373</v>
          </cell>
          <cell r="AJ1211">
            <v>19212170.75</v>
          </cell>
        </row>
        <row r="1212">
          <cell r="I1212">
            <v>12709267.699999999</v>
          </cell>
          <cell r="AJ1212">
            <v>17331238</v>
          </cell>
        </row>
        <row r="1213">
          <cell r="I1213">
            <v>14411257.139999999</v>
          </cell>
          <cell r="AJ1213">
            <v>17585348.009999998</v>
          </cell>
        </row>
        <row r="1214">
          <cell r="I1214">
            <v>11356619.52</v>
          </cell>
          <cell r="AJ1214">
            <v>16826623.34</v>
          </cell>
        </row>
        <row r="1215">
          <cell r="I1215">
            <v>10453967.379999999</v>
          </cell>
          <cell r="AJ1215">
            <v>20757624.649999999</v>
          </cell>
        </row>
        <row r="1216">
          <cell r="I1216">
            <v>12093582.43</v>
          </cell>
          <cell r="AJ1216">
            <v>24963398</v>
          </cell>
        </row>
        <row r="1217">
          <cell r="I1217">
            <v>14172015.959999999</v>
          </cell>
          <cell r="AJ1217">
            <v>29086797</v>
          </cell>
        </row>
        <row r="1218">
          <cell r="I1218">
            <v>11561768.939999999</v>
          </cell>
          <cell r="AJ1218">
            <v>22740409.100000001</v>
          </cell>
        </row>
        <row r="1219">
          <cell r="I1219">
            <v>11409458.289999999</v>
          </cell>
          <cell r="AJ1219">
            <v>30388359.52</v>
          </cell>
        </row>
        <row r="1220">
          <cell r="I1220">
            <v>12963912.260000002</v>
          </cell>
          <cell r="AJ1220">
            <v>34613326</v>
          </cell>
        </row>
        <row r="1221">
          <cell r="I1221">
            <v>13603277.861779999</v>
          </cell>
          <cell r="AJ1221">
            <v>26670103.789999999</v>
          </cell>
        </row>
        <row r="1222">
          <cell r="I1222">
            <v>13639489.347320002</v>
          </cell>
          <cell r="AJ1222">
            <v>15484832</v>
          </cell>
        </row>
        <row r="1223">
          <cell r="I1223">
            <v>10426947.729999999</v>
          </cell>
          <cell r="AJ1223">
            <v>14692439.01</v>
          </cell>
        </row>
        <row r="1224">
          <cell r="I1224">
            <v>12436290.909999998</v>
          </cell>
          <cell r="AJ1224">
            <v>16824363</v>
          </cell>
        </row>
        <row r="1225">
          <cell r="I1225">
            <v>14237348.67</v>
          </cell>
          <cell r="AJ1225">
            <v>12258645.300000001</v>
          </cell>
        </row>
        <row r="1226">
          <cell r="I1226">
            <v>12893235.920000002</v>
          </cell>
          <cell r="AJ1226">
            <v>24377619</v>
          </cell>
        </row>
        <row r="1227">
          <cell r="I1227">
            <v>13127331.23</v>
          </cell>
          <cell r="AJ1227">
            <v>15793689</v>
          </cell>
        </row>
        <row r="1228">
          <cell r="I1228">
            <v>11208429.899999999</v>
          </cell>
          <cell r="AJ1228">
            <v>18139811.699999999</v>
          </cell>
        </row>
        <row r="1229">
          <cell r="I1229">
            <v>14433756.449999999</v>
          </cell>
          <cell r="AJ1229">
            <v>16600885.27</v>
          </cell>
        </row>
        <row r="1230">
          <cell r="I1230">
            <v>14512047.199999999</v>
          </cell>
          <cell r="AJ1230">
            <v>12388283.559999999</v>
          </cell>
        </row>
        <row r="1231">
          <cell r="I1231">
            <v>14196301.170000002</v>
          </cell>
          <cell r="AJ1231">
            <v>22031496</v>
          </cell>
        </row>
        <row r="1232">
          <cell r="I1232">
            <v>14476402.27</v>
          </cell>
          <cell r="AJ1232">
            <v>10097253.49</v>
          </cell>
        </row>
        <row r="1233">
          <cell r="I1233">
            <v>13347073.050000001</v>
          </cell>
          <cell r="AJ1233">
            <v>18569583.66</v>
          </cell>
        </row>
        <row r="1234">
          <cell r="I1234">
            <v>16991491.109999999</v>
          </cell>
          <cell r="AJ1234">
            <v>23351913</v>
          </cell>
        </row>
        <row r="1235">
          <cell r="I1235">
            <v>15304184.809999999</v>
          </cell>
          <cell r="AJ1235">
            <v>23342398</v>
          </cell>
        </row>
        <row r="1236">
          <cell r="I1236">
            <v>13154049.869999999</v>
          </cell>
          <cell r="AJ1236">
            <v>42795405.390000001</v>
          </cell>
        </row>
        <row r="1237">
          <cell r="I1237">
            <v>12875309.259999998</v>
          </cell>
          <cell r="AJ1237">
            <v>35589579.289999999</v>
          </cell>
        </row>
        <row r="1238">
          <cell r="I1238">
            <v>14914595.609999999</v>
          </cell>
          <cell r="AJ1238">
            <v>18199476.129999999</v>
          </cell>
        </row>
        <row r="1239">
          <cell r="I1239">
            <v>13245031.720000001</v>
          </cell>
          <cell r="AJ1239">
            <v>16409725</v>
          </cell>
        </row>
        <row r="1240">
          <cell r="I1240">
            <v>11768705.180000002</v>
          </cell>
          <cell r="AJ1240">
            <v>14190747</v>
          </cell>
        </row>
        <row r="1241">
          <cell r="I1241">
            <v>15205072.069999998</v>
          </cell>
          <cell r="AJ1241">
            <v>24421968.32</v>
          </cell>
        </row>
        <row r="1242">
          <cell r="I1242">
            <v>15394664.65</v>
          </cell>
          <cell r="AJ1242">
            <v>30281856.879999999</v>
          </cell>
        </row>
        <row r="1243">
          <cell r="I1243">
            <v>16307171.920599999</v>
          </cell>
          <cell r="AJ1243">
            <v>30370074.199999999</v>
          </cell>
        </row>
        <row r="1244">
          <cell r="I1244">
            <v>13569866.514699997</v>
          </cell>
          <cell r="AJ1244">
            <v>21967405</v>
          </cell>
        </row>
        <row r="1245">
          <cell r="I1245">
            <v>12271983.649999999</v>
          </cell>
          <cell r="AJ1245">
            <v>22125181</v>
          </cell>
        </row>
        <row r="1246">
          <cell r="I1246">
            <v>13142555.35</v>
          </cell>
          <cell r="AJ1246">
            <v>17880066.469999999</v>
          </cell>
        </row>
        <row r="1247">
          <cell r="I1247">
            <v>14227960.3062</v>
          </cell>
          <cell r="AJ1247">
            <v>17213859.240000002</v>
          </cell>
        </row>
        <row r="1248">
          <cell r="I1248">
            <v>14421282.03562</v>
          </cell>
          <cell r="AJ1248">
            <v>25490607.990000002</v>
          </cell>
        </row>
        <row r="1249">
          <cell r="I1249">
            <v>13385064.187480001</v>
          </cell>
          <cell r="AJ1249">
            <v>18113576.75</v>
          </cell>
        </row>
        <row r="1250">
          <cell r="I1250">
            <v>14090158.708239999</v>
          </cell>
          <cell r="AJ1250">
            <v>19932916.560000002</v>
          </cell>
        </row>
        <row r="1251">
          <cell r="I1251">
            <v>13956039.8444</v>
          </cell>
          <cell r="AJ1251">
            <v>18930980</v>
          </cell>
        </row>
        <row r="1252">
          <cell r="I1252">
            <v>12812226.24918</v>
          </cell>
          <cell r="AJ1252">
            <v>16563005</v>
          </cell>
        </row>
        <row r="1253">
          <cell r="I1253">
            <v>15750495.896199999</v>
          </cell>
          <cell r="AJ1253">
            <v>12911432</v>
          </cell>
        </row>
        <row r="1254">
          <cell r="I1254">
            <v>15104826.270000001</v>
          </cell>
          <cell r="AJ1254">
            <v>11490369.08</v>
          </cell>
        </row>
        <row r="1255">
          <cell r="I1255">
            <v>13215104.440000001</v>
          </cell>
          <cell r="AJ1255">
            <v>15437605</v>
          </cell>
        </row>
        <row r="1256">
          <cell r="I1256">
            <v>14802396.062200001</v>
          </cell>
          <cell r="AJ1256">
            <v>26465976.300000001</v>
          </cell>
        </row>
        <row r="1257">
          <cell r="I1257">
            <v>16303089.875779999</v>
          </cell>
          <cell r="AJ1257">
            <v>18907184</v>
          </cell>
        </row>
        <row r="1258">
          <cell r="I1258">
            <v>11862028.55632</v>
          </cell>
          <cell r="AJ1258">
            <v>13245004</v>
          </cell>
        </row>
        <row r="1259">
          <cell r="I1259">
            <v>10598729.73</v>
          </cell>
          <cell r="AJ1259">
            <v>19426983.620000001</v>
          </cell>
        </row>
        <row r="1260">
          <cell r="I1260">
            <v>13688103.9057</v>
          </cell>
          <cell r="AJ1260">
            <v>27056606</v>
          </cell>
        </row>
        <row r="1261">
          <cell r="I1261">
            <v>12901972.915320002</v>
          </cell>
          <cell r="AJ1261">
            <v>30808828</v>
          </cell>
        </row>
        <row r="1262">
          <cell r="I1262">
            <v>15476220.487939999</v>
          </cell>
          <cell r="AJ1262">
            <v>14177885.27</v>
          </cell>
        </row>
        <row r="1263">
          <cell r="I1263">
            <v>10946429.01</v>
          </cell>
          <cell r="AJ1263">
            <v>15722163.379999999</v>
          </cell>
        </row>
        <row r="1264">
          <cell r="I1264">
            <v>13614350.130420001</v>
          </cell>
          <cell r="AJ1264">
            <v>30197271.800000001</v>
          </cell>
        </row>
        <row r="1265">
          <cell r="I1265">
            <v>18208060.121599998</v>
          </cell>
          <cell r="AJ1265">
            <v>21308485</v>
          </cell>
        </row>
        <row r="1266">
          <cell r="I1266">
            <v>13612898.328539999</v>
          </cell>
          <cell r="AJ1266">
            <v>13491153.5</v>
          </cell>
        </row>
        <row r="1267">
          <cell r="I1267">
            <v>12897152.89656</v>
          </cell>
          <cell r="AJ1267">
            <v>16040972.470000001</v>
          </cell>
        </row>
        <row r="1268">
          <cell r="I1268">
            <v>14608434.085640002</v>
          </cell>
          <cell r="AJ1268">
            <v>17406402</v>
          </cell>
        </row>
        <row r="1269">
          <cell r="I1269">
            <v>13569348.203120001</v>
          </cell>
          <cell r="AJ1269">
            <v>13832579.84</v>
          </cell>
        </row>
        <row r="1270">
          <cell r="I1270">
            <v>16379939.033119999</v>
          </cell>
          <cell r="AJ1270">
            <v>21702822.199999999</v>
          </cell>
        </row>
        <row r="1271">
          <cell r="I1271">
            <v>14366131.215559999</v>
          </cell>
          <cell r="AJ1271">
            <v>27513814.140000001</v>
          </cell>
        </row>
        <row r="1272">
          <cell r="I1272">
            <v>11865293.483259998</v>
          </cell>
          <cell r="AJ1272">
            <v>13365757.4</v>
          </cell>
        </row>
        <row r="1273">
          <cell r="I1273">
            <v>16213820.24</v>
          </cell>
          <cell r="AJ1273">
            <v>25653356</v>
          </cell>
        </row>
        <row r="1274">
          <cell r="I1274">
            <v>11847249.09</v>
          </cell>
          <cell r="AJ1274">
            <v>19135497.66</v>
          </cell>
        </row>
        <row r="1275">
          <cell r="I1275">
            <v>13754293.38878</v>
          </cell>
          <cell r="AJ1275">
            <v>13353910</v>
          </cell>
        </row>
        <row r="1276">
          <cell r="I1276">
            <v>12661510.58818</v>
          </cell>
          <cell r="AJ1276">
            <v>10441396</v>
          </cell>
        </row>
        <row r="1277">
          <cell r="I1277">
            <v>14541463.622359999</v>
          </cell>
          <cell r="AJ1277">
            <v>33996439.719999999</v>
          </cell>
        </row>
        <row r="1278">
          <cell r="I1278">
            <v>15569058.465519998</v>
          </cell>
          <cell r="AJ1278">
            <v>24988578.399999999</v>
          </cell>
        </row>
        <row r="1279">
          <cell r="I1279">
            <v>10837230.931540001</v>
          </cell>
          <cell r="AJ1279">
            <v>13966369</v>
          </cell>
        </row>
        <row r="1280">
          <cell r="I1280">
            <v>13729564.450219998</v>
          </cell>
          <cell r="AJ1280">
            <v>17098399</v>
          </cell>
        </row>
        <row r="1281">
          <cell r="I1281">
            <v>15540647.402600002</v>
          </cell>
          <cell r="AJ1281">
            <v>14224306.1</v>
          </cell>
        </row>
        <row r="1282">
          <cell r="I1282">
            <v>14212311.045419998</v>
          </cell>
          <cell r="AJ1282">
            <v>17176110.960000001</v>
          </cell>
        </row>
        <row r="1283">
          <cell r="I1283">
            <v>15148880.786399998</v>
          </cell>
          <cell r="AJ1283">
            <v>28137804.690000001</v>
          </cell>
        </row>
        <row r="1284">
          <cell r="I1284">
            <v>13302687.83478</v>
          </cell>
          <cell r="AJ1284">
            <v>25606261</v>
          </cell>
        </row>
        <row r="1285">
          <cell r="I1285">
            <v>12881128.73</v>
          </cell>
          <cell r="AJ1285">
            <v>25567565.440000001</v>
          </cell>
        </row>
        <row r="1286">
          <cell r="I1286">
            <v>15197222.087160001</v>
          </cell>
          <cell r="AJ1286">
            <v>13140407</v>
          </cell>
        </row>
        <row r="1287">
          <cell r="I1287">
            <v>15384352.115219999</v>
          </cell>
          <cell r="AJ1287">
            <v>30348616.100000001</v>
          </cell>
        </row>
        <row r="1288">
          <cell r="I1288">
            <v>14312347.972919999</v>
          </cell>
          <cell r="AJ1288">
            <v>19297259.329999998</v>
          </cell>
        </row>
        <row r="1289">
          <cell r="I1289">
            <v>13787650.079999998</v>
          </cell>
          <cell r="AJ1289">
            <v>29331569</v>
          </cell>
        </row>
        <row r="1290">
          <cell r="I1290">
            <v>11731624.199999999</v>
          </cell>
          <cell r="AJ1290">
            <v>24280134.550000001</v>
          </cell>
        </row>
        <row r="1291">
          <cell r="I1291">
            <v>14945708.01</v>
          </cell>
          <cell r="AJ1291">
            <v>17924862.120000001</v>
          </cell>
        </row>
        <row r="1292">
          <cell r="I1292">
            <v>12533210.120000001</v>
          </cell>
          <cell r="AJ1292">
            <v>22216693.509999998</v>
          </cell>
        </row>
        <row r="1293">
          <cell r="I1293">
            <v>11102989.18</v>
          </cell>
          <cell r="AJ1293">
            <v>16607652</v>
          </cell>
        </row>
        <row r="1294">
          <cell r="I1294">
            <v>13136124.639999999</v>
          </cell>
          <cell r="AJ1294">
            <v>27601149.41</v>
          </cell>
        </row>
        <row r="1295">
          <cell r="I1295">
            <v>15104929.66</v>
          </cell>
          <cell r="AJ1295">
            <v>28528576.579999998</v>
          </cell>
        </row>
        <row r="1296">
          <cell r="I1296">
            <v>13050299.300000001</v>
          </cell>
          <cell r="AJ1296">
            <v>22981207.93</v>
          </cell>
        </row>
        <row r="1297">
          <cell r="I1297">
            <v>13863858.260000002</v>
          </cell>
          <cell r="AJ1297">
            <v>27615430.690000001</v>
          </cell>
        </row>
        <row r="1298">
          <cell r="I1298">
            <v>10316074.970000001</v>
          </cell>
          <cell r="AJ1298">
            <v>25979213.73</v>
          </cell>
        </row>
        <row r="1299">
          <cell r="I1299">
            <v>12444451.109999999</v>
          </cell>
          <cell r="AJ1299">
            <v>26615474.939999998</v>
          </cell>
        </row>
        <row r="1300">
          <cell r="I1300">
            <v>15270235.18</v>
          </cell>
          <cell r="AJ1300">
            <v>18718327.719999999</v>
          </cell>
        </row>
        <row r="1301">
          <cell r="I1301">
            <v>12896328.73</v>
          </cell>
          <cell r="AJ1301">
            <v>29214080.289999999</v>
          </cell>
        </row>
        <row r="1302">
          <cell r="I1302">
            <v>11716164.340000002</v>
          </cell>
          <cell r="AJ1302">
            <v>21556933.719999999</v>
          </cell>
        </row>
        <row r="1303">
          <cell r="I1303">
            <v>14623094.700000001</v>
          </cell>
          <cell r="AJ1303">
            <v>23170504.550000001</v>
          </cell>
        </row>
        <row r="1304">
          <cell r="I1304">
            <v>14324456.810000001</v>
          </cell>
          <cell r="AJ1304">
            <v>19632468.939999998</v>
          </cell>
        </row>
        <row r="1305">
          <cell r="I1305">
            <v>13362292.430000002</v>
          </cell>
          <cell r="AJ1305">
            <v>44403923.32</v>
          </cell>
        </row>
        <row r="1306">
          <cell r="I1306">
            <v>16171595.720000003</v>
          </cell>
          <cell r="AJ1306">
            <v>28328444.100000001</v>
          </cell>
        </row>
        <row r="1307">
          <cell r="I1307">
            <v>16333204.08</v>
          </cell>
          <cell r="AJ1307">
            <v>29451641.879999999</v>
          </cell>
        </row>
        <row r="1308">
          <cell r="I1308">
            <v>16847096.98</v>
          </cell>
          <cell r="AJ1308">
            <v>22247572.100000001</v>
          </cell>
        </row>
        <row r="1309">
          <cell r="I1309">
            <v>13672279.640000002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AG1310">
            <v>449908.26</v>
          </cell>
          <cell r="AH1310">
            <v>6097004.9200000037</v>
          </cell>
          <cell r="AJ1310">
            <v>19715792.760000005</v>
          </cell>
        </row>
        <row r="1311">
          <cell r="I1311">
            <v>11817783.790000001</v>
          </cell>
          <cell r="AG1311">
            <v>443511.13</v>
          </cell>
          <cell r="AH1311">
            <v>6198993.3200000077</v>
          </cell>
          <cell r="AJ1311">
            <v>19596883.620000008</v>
          </cell>
        </row>
        <row r="1312">
          <cell r="I1312">
            <v>15061007.649999999</v>
          </cell>
          <cell r="AG1312">
            <v>1321153.96</v>
          </cell>
          <cell r="AH1312">
            <v>12509434.089999994</v>
          </cell>
          <cell r="AJ1312">
            <v>30294784.519999992</v>
          </cell>
        </row>
        <row r="1313">
          <cell r="I1313">
            <v>12445408.310000001</v>
          </cell>
          <cell r="AG1313">
            <v>0</v>
          </cell>
          <cell r="AH1313">
            <v>8209737.7399999974</v>
          </cell>
          <cell r="AJ1313">
            <v>22006847.039999999</v>
          </cell>
        </row>
        <row r="1314">
          <cell r="I1314">
            <v>13469985.560000001</v>
          </cell>
          <cell r="AG1314">
            <v>477612.47</v>
          </cell>
          <cell r="AH1314">
            <v>7526004.4600000223</v>
          </cell>
          <cell r="AJ1314">
            <v>22593488.970000021</v>
          </cell>
        </row>
        <row r="1315">
          <cell r="I1315">
            <v>12012032.539999999</v>
          </cell>
          <cell r="AG1315">
            <v>906980.61</v>
          </cell>
          <cell r="AH1315">
            <v>8524862.7199999839</v>
          </cell>
          <cell r="AJ1315">
            <v>22493164.209999982</v>
          </cell>
        </row>
        <row r="1316">
          <cell r="I1316">
            <v>13403234.93</v>
          </cell>
          <cell r="AG1316">
            <v>208917.46</v>
          </cell>
          <cell r="AH1316">
            <v>8311349.5500000082</v>
          </cell>
          <cell r="AJ1316">
            <v>23098173.330000009</v>
          </cell>
        </row>
        <row r="1317">
          <cell r="I1317">
            <v>14498136.18</v>
          </cell>
          <cell r="AG1317">
            <v>432947.81</v>
          </cell>
          <cell r="AH1317">
            <v>5279898.0700000031</v>
          </cell>
          <cell r="AJ1317">
            <v>21507680.930000003</v>
          </cell>
        </row>
        <row r="1318">
          <cell r="I1318">
            <v>11512585.029999997</v>
          </cell>
          <cell r="AG1318">
            <v>533140.06999999995</v>
          </cell>
          <cell r="AH1318">
            <v>6276199.9900000039</v>
          </cell>
          <cell r="AJ1318">
            <v>19551150.210000001</v>
          </cell>
        </row>
        <row r="1319">
          <cell r="I1319">
            <v>12379491.51</v>
          </cell>
          <cell r="AG1319">
            <v>788753.44</v>
          </cell>
          <cell r="AH1319">
            <v>6098934.6699999971</v>
          </cell>
          <cell r="AJ1319">
            <v>20256589.619999997</v>
          </cell>
        </row>
        <row r="1320">
          <cell r="I1320">
            <v>13849398.390000001</v>
          </cell>
          <cell r="AG1320">
            <v>1006409.11</v>
          </cell>
          <cell r="AH1320">
            <v>6618390.7199999839</v>
          </cell>
          <cell r="AJ1320">
            <v>22542241.259999983</v>
          </cell>
        </row>
        <row r="1321">
          <cell r="I1321">
            <v>16437429.550000001</v>
          </cell>
          <cell r="AG1321">
            <v>36088.01</v>
          </cell>
          <cell r="AH1321">
            <v>8684268.2800000068</v>
          </cell>
          <cell r="AJ1321">
            <v>26530719.24000001</v>
          </cell>
        </row>
        <row r="1322">
          <cell r="I1322">
            <v>13095623.560000001</v>
          </cell>
          <cell r="AG1322">
            <v>343059.24</v>
          </cell>
          <cell r="AH1322">
            <v>9539923.9799999893</v>
          </cell>
          <cell r="AJ1322">
            <v>24255079.20999999</v>
          </cell>
        </row>
        <row r="1323">
          <cell r="I1323">
            <v>12564386.109999999</v>
          </cell>
          <cell r="AG1323">
            <v>496241.22</v>
          </cell>
          <cell r="AH1323">
            <v>7852064.3599999938</v>
          </cell>
          <cell r="AJ1323">
            <v>21948131.959999993</v>
          </cell>
        </row>
        <row r="1324">
          <cell r="I1324">
            <v>10042430.18</v>
          </cell>
          <cell r="AG1324">
            <v>722071.88</v>
          </cell>
          <cell r="AH1324">
            <v>6681465.6400000304</v>
          </cell>
          <cell r="AJ1324">
            <v>18568234.50000003</v>
          </cell>
        </row>
        <row r="1325">
          <cell r="I1325">
            <v>12899894.43</v>
          </cell>
          <cell r="AG1325">
            <v>429314.80000000005</v>
          </cell>
          <cell r="AH1325">
            <v>6965363.519999994</v>
          </cell>
          <cell r="AJ1325">
            <v>21579599.119999994</v>
          </cell>
        </row>
        <row r="1326">
          <cell r="I1326">
            <v>14391573.099999998</v>
          </cell>
          <cell r="AG1326">
            <v>382274.99</v>
          </cell>
          <cell r="AH1326">
            <v>7239956.490000017</v>
          </cell>
          <cell r="AJ1326">
            <v>23479983.240000017</v>
          </cell>
        </row>
        <row r="1327">
          <cell r="I1327">
            <v>12764538.32</v>
          </cell>
          <cell r="AG1327">
            <v>825397.14</v>
          </cell>
          <cell r="AH1327">
            <v>7728903.6999999778</v>
          </cell>
          <cell r="AJ1327">
            <v>22518474.149999976</v>
          </cell>
        </row>
        <row r="1328">
          <cell r="I1328">
            <v>14073519.6</v>
          </cell>
          <cell r="AG1328">
            <v>410505.81</v>
          </cell>
          <cell r="AH1328">
            <v>4126224.9600000014</v>
          </cell>
          <cell r="AJ1328">
            <v>19718026.510000002</v>
          </cell>
        </row>
        <row r="1329">
          <cell r="I1329">
            <v>13832047.270000001</v>
          </cell>
          <cell r="AG1329">
            <v>414316.95</v>
          </cell>
          <cell r="AH1329">
            <v>7366717.9700000025</v>
          </cell>
          <cell r="AJ1329">
            <v>22705185.560000002</v>
          </cell>
        </row>
        <row r="1330">
          <cell r="I1330">
            <v>14187409.050000001</v>
          </cell>
          <cell r="AG1330">
            <v>732578.6</v>
          </cell>
          <cell r="AH1330">
            <v>7968498.2900000215</v>
          </cell>
          <cell r="AJ1330">
            <v>24308472.430000022</v>
          </cell>
        </row>
        <row r="1331">
          <cell r="I1331">
            <v>12941100.4</v>
          </cell>
          <cell r="AG1331">
            <v>349665.06</v>
          </cell>
          <cell r="AH1331">
            <v>5958177.8200000087</v>
          </cell>
          <cell r="AJ1331">
            <v>20421644.750000007</v>
          </cell>
        </row>
        <row r="1332">
          <cell r="I1332">
            <v>13365031.57</v>
          </cell>
          <cell r="AG1332">
            <v>395252.79</v>
          </cell>
          <cell r="AH1332">
            <v>3068277.549999991</v>
          </cell>
          <cell r="AJ1332">
            <v>17777282.399999991</v>
          </cell>
        </row>
        <row r="1333">
          <cell r="I1333">
            <v>12563571.550000001</v>
          </cell>
          <cell r="AG1333">
            <v>588968.78</v>
          </cell>
          <cell r="AH1333">
            <v>7808046.1700000139</v>
          </cell>
          <cell r="AJ1333">
            <v>22055203.760000013</v>
          </cell>
        </row>
        <row r="1334">
          <cell r="I1334">
            <v>11809612.1</v>
          </cell>
          <cell r="AG1334">
            <v>376190.44</v>
          </cell>
          <cell r="AH1334">
            <v>9482307.9599999934</v>
          </cell>
          <cell r="AJ1334">
            <v>23140774.529999994</v>
          </cell>
        </row>
        <row r="1335">
          <cell r="I1335">
            <v>15362897.600000001</v>
          </cell>
          <cell r="AG1335">
            <v>419760.43</v>
          </cell>
          <cell r="AH1335">
            <v>12029208.539999977</v>
          </cell>
          <cell r="AJ1335">
            <v>29122515.48999998</v>
          </cell>
        </row>
        <row r="1336">
          <cell r="I1336">
            <v>11217230.969999999</v>
          </cell>
          <cell r="AG1336">
            <v>847935.31</v>
          </cell>
          <cell r="AH1336">
            <v>6596290.219999996</v>
          </cell>
          <cell r="AJ1336">
            <v>19770485.679999992</v>
          </cell>
        </row>
        <row r="1337">
          <cell r="I1337">
            <v>12790642.939999999</v>
          </cell>
          <cell r="AG1337">
            <v>318527.98</v>
          </cell>
          <cell r="AH1337">
            <v>5991910.5300000031</v>
          </cell>
          <cell r="AJ1337">
            <v>20170531.780000001</v>
          </cell>
        </row>
        <row r="1338">
          <cell r="I1338">
            <v>15841945.239999998</v>
          </cell>
          <cell r="AG1338">
            <v>372176.57</v>
          </cell>
          <cell r="AH1338">
            <v>10130591.720000004</v>
          </cell>
          <cell r="AJ1338">
            <v>27641825.730000004</v>
          </cell>
        </row>
        <row r="1339">
          <cell r="I1339">
            <v>15073495.32</v>
          </cell>
          <cell r="AG1339">
            <v>640897.51</v>
          </cell>
          <cell r="AH1339">
            <v>7600382.3499999903</v>
          </cell>
          <cell r="AJ1339">
            <v>24767861.819999993</v>
          </cell>
        </row>
        <row r="1340">
          <cell r="I1340">
            <v>14599199.799999999</v>
          </cell>
          <cell r="AG1340">
            <v>395194.36</v>
          </cell>
          <cell r="AH1340">
            <v>6614249.2600000212</v>
          </cell>
          <cell r="AJ1340">
            <v>22796732.050000019</v>
          </cell>
        </row>
        <row r="1341">
          <cell r="I1341">
            <v>12152905.860000001</v>
          </cell>
          <cell r="AG1341">
            <v>362317.57</v>
          </cell>
          <cell r="AH1341">
            <v>8280038.2499999851</v>
          </cell>
          <cell r="AJ1341">
            <v>21851122.329999987</v>
          </cell>
        </row>
        <row r="1342">
          <cell r="I1342">
            <v>13735262.58</v>
          </cell>
          <cell r="AG1342">
            <v>583636.49</v>
          </cell>
          <cell r="AH1342">
            <v>6956104.9800000032</v>
          </cell>
          <cell r="AJ1342">
            <v>22530190.230000004</v>
          </cell>
        </row>
        <row r="1343">
          <cell r="I1343">
            <v>13838777.07</v>
          </cell>
          <cell r="AG1343">
            <v>430627.30000000005</v>
          </cell>
          <cell r="AH1343">
            <v>10977645.37999999</v>
          </cell>
          <cell r="AJ1343">
            <v>26702312.04999999</v>
          </cell>
        </row>
        <row r="1344">
          <cell r="I1344">
            <v>13761275.199999999</v>
          </cell>
          <cell r="AG1344">
            <v>499214.76</v>
          </cell>
          <cell r="AH1344">
            <v>9896423.9800000172</v>
          </cell>
          <cell r="AJ1344">
            <v>25247629.800000016</v>
          </cell>
        </row>
        <row r="1345">
          <cell r="I1345">
            <v>12506496.530000001</v>
          </cell>
          <cell r="AG1345">
            <v>1116738.1399999999</v>
          </cell>
          <cell r="AH1345">
            <v>6550062.4499999722</v>
          </cell>
          <cell r="AJ1345">
            <v>21252174.399999972</v>
          </cell>
        </row>
        <row r="1346">
          <cell r="I1346">
            <v>11189123.539999999</v>
          </cell>
          <cell r="AG1346">
            <v>0</v>
          </cell>
          <cell r="AH1346">
            <v>5255367.4599999934</v>
          </cell>
          <cell r="AJ1346">
            <v>17626377.369999994</v>
          </cell>
        </row>
        <row r="1347">
          <cell r="I1347">
            <v>12599814.91</v>
          </cell>
          <cell r="AG1347">
            <v>491769.33999999997</v>
          </cell>
          <cell r="AH1347">
            <v>11164438.669999991</v>
          </cell>
          <cell r="AJ1347">
            <v>25690850.629999992</v>
          </cell>
        </row>
        <row r="1348">
          <cell r="I1348">
            <v>11349769.120000001</v>
          </cell>
          <cell r="AG1348">
            <v>867916.74</v>
          </cell>
          <cell r="AH1348">
            <v>11858225.260000015</v>
          </cell>
          <cell r="AJ1348">
            <v>25477515.220000014</v>
          </cell>
        </row>
        <row r="1349">
          <cell r="I1349">
            <v>12779266.74</v>
          </cell>
          <cell r="AG1349">
            <v>506085.02</v>
          </cell>
          <cell r="AH1349">
            <v>8488668.8899999857</v>
          </cell>
          <cell r="AJ1349">
            <v>22962970.639999986</v>
          </cell>
        </row>
        <row r="1350">
          <cell r="I1350">
            <v>10417972.949999999</v>
          </cell>
          <cell r="AG1350">
            <v>434573.25</v>
          </cell>
          <cell r="AH1350">
            <v>4404381.1100000124</v>
          </cell>
          <cell r="AJ1350">
            <v>16227522.150000012</v>
          </cell>
        </row>
        <row r="1351">
          <cell r="I1351">
            <v>11645443.130000001</v>
          </cell>
          <cell r="AG1351">
            <v>645894.19999999995</v>
          </cell>
          <cell r="AH1351">
            <v>12335080.849999987</v>
          </cell>
          <cell r="AJ1351">
            <v>25902224.849999987</v>
          </cell>
        </row>
        <row r="1352">
          <cell r="I1352">
            <v>12567938.02</v>
          </cell>
          <cell r="AG1352">
            <v>497557.79</v>
          </cell>
          <cell r="AH1352">
            <v>8129188.4500000132</v>
          </cell>
          <cell r="AJ1352">
            <v>22685519.410000011</v>
          </cell>
        </row>
        <row r="1353">
          <cell r="I1353">
            <v>12340738.59</v>
          </cell>
          <cell r="AG1353">
            <v>545374.56000000006</v>
          </cell>
          <cell r="AH1353">
            <v>11098275.219999984</v>
          </cell>
          <cell r="AJ1353">
            <v>25182161.969999984</v>
          </cell>
        </row>
        <row r="1354">
          <cell r="I1354">
            <v>12736637.67</v>
          </cell>
          <cell r="AG1354">
            <v>840231.47</v>
          </cell>
          <cell r="AH1354">
            <v>6622542.5500000063</v>
          </cell>
          <cell r="AJ1354">
            <v>21141364.740000006</v>
          </cell>
        </row>
        <row r="1355">
          <cell r="I1355">
            <v>11515564.780000001</v>
          </cell>
          <cell r="AG1355">
            <v>349607.85</v>
          </cell>
          <cell r="AH1355">
            <v>7968967.9300000072</v>
          </cell>
          <cell r="AJ1355">
            <v>20796939.820000008</v>
          </cell>
        </row>
        <row r="1356">
          <cell r="I1356">
            <v>11871366.58</v>
          </cell>
          <cell r="AG1356">
            <v>370495.37</v>
          </cell>
          <cell r="AH1356">
            <v>15382294.239999987</v>
          </cell>
          <cell r="AJ1356">
            <v>29368939.04999999</v>
          </cell>
        </row>
        <row r="1357">
          <cell r="I1357">
            <v>13942304.029999999</v>
          </cell>
          <cell r="AG1357">
            <v>932785.51</v>
          </cell>
          <cell r="AH1357">
            <v>10684291.519999996</v>
          </cell>
          <cell r="AJ1357">
            <v>26865543.159999996</v>
          </cell>
        </row>
        <row r="1358">
          <cell r="I1358">
            <v>12458541.23</v>
          </cell>
          <cell r="AG1358">
            <v>1270853.8999999999</v>
          </cell>
          <cell r="AH1358">
            <v>10492021.620000001</v>
          </cell>
          <cell r="AJ1358">
            <v>25608799.300000004</v>
          </cell>
        </row>
        <row r="1359">
          <cell r="I1359">
            <v>15750306.419999998</v>
          </cell>
          <cell r="AG1359">
            <v>0</v>
          </cell>
          <cell r="AH1359">
            <v>6542083.8800000027</v>
          </cell>
          <cell r="AJ1359">
            <v>23707157.27</v>
          </cell>
        </row>
        <row r="1360">
          <cell r="I1360">
            <v>14159043.860000001</v>
          </cell>
          <cell r="AG1360">
            <v>551241.76</v>
          </cell>
          <cell r="AH1360">
            <v>6652233.6700000064</v>
          </cell>
          <cell r="AJ1360">
            <v>22373057.280000009</v>
          </cell>
        </row>
        <row r="1361">
          <cell r="I1361">
            <v>16753493.369999999</v>
          </cell>
          <cell r="AG1361">
            <v>358998.62</v>
          </cell>
          <cell r="AH1361">
            <v>9705382.7599999961</v>
          </cell>
          <cell r="AJ1361">
            <v>27873985.399999995</v>
          </cell>
        </row>
        <row r="1362">
          <cell r="I1362">
            <v>11862369.700000001</v>
          </cell>
          <cell r="AG1362">
            <v>361841.98</v>
          </cell>
          <cell r="AH1362">
            <v>8844213.8699999899</v>
          </cell>
          <cell r="AJ1362">
            <v>22028881.499999993</v>
          </cell>
        </row>
        <row r="1363">
          <cell r="I1363">
            <v>11955624.399999999</v>
          </cell>
          <cell r="AG1363">
            <v>619566.57999999996</v>
          </cell>
          <cell r="AH1363">
            <v>8455654.4399999902</v>
          </cell>
          <cell r="AJ1363">
            <v>21920594.199999988</v>
          </cell>
        </row>
        <row r="1364">
          <cell r="I1364">
            <v>11710395.32</v>
          </cell>
          <cell r="AG1364">
            <v>388982.21</v>
          </cell>
          <cell r="AH1364">
            <v>10742432.460000005</v>
          </cell>
          <cell r="AJ1364">
            <v>23954939.420000006</v>
          </cell>
        </row>
        <row r="1365">
          <cell r="I1365">
            <v>13562602.49</v>
          </cell>
          <cell r="AG1365">
            <v>409757.51</v>
          </cell>
          <cell r="AH1365">
            <v>11164240.68</v>
          </cell>
          <cell r="AJ1365">
            <v>26246183.710000001</v>
          </cell>
        </row>
        <row r="1366">
          <cell r="I1366">
            <v>10523412.390000001</v>
          </cell>
          <cell r="AG1366">
            <v>832087.44</v>
          </cell>
          <cell r="AH1366">
            <v>8296009.5000000056</v>
          </cell>
          <cell r="AJ1366">
            <v>20538015.190000005</v>
          </cell>
        </row>
        <row r="1367">
          <cell r="I1367">
            <v>12500882.460000001</v>
          </cell>
          <cell r="AG1367">
            <v>444592.75</v>
          </cell>
          <cell r="AH1367">
            <v>10010649.510000005</v>
          </cell>
          <cell r="AJ1367">
            <v>23873991.600000009</v>
          </cell>
        </row>
        <row r="1368">
          <cell r="I1368">
            <v>13004792.800000001</v>
          </cell>
          <cell r="AG1368">
            <v>375906.29</v>
          </cell>
          <cell r="AH1368">
            <v>6414488.6400000062</v>
          </cell>
          <cell r="AJ1368">
            <v>20786262.800000008</v>
          </cell>
        </row>
        <row r="1369">
          <cell r="I1369">
            <v>12278064.229999999</v>
          </cell>
          <cell r="AG1369">
            <v>652773.04</v>
          </cell>
          <cell r="AH1369">
            <v>10601662.88000001</v>
          </cell>
          <cell r="AJ1369">
            <v>24943162.390000008</v>
          </cell>
        </row>
        <row r="1370">
          <cell r="I1370">
            <v>11614986.869999999</v>
          </cell>
          <cell r="AG1370">
            <v>498414.9</v>
          </cell>
          <cell r="AH1370">
            <v>7184412.8399999859</v>
          </cell>
          <cell r="AJ1370">
            <v>20363452.509999983</v>
          </cell>
        </row>
        <row r="1371">
          <cell r="I1371">
            <v>9767378.4499999993</v>
          </cell>
          <cell r="AG1371">
            <v>431870.21</v>
          </cell>
          <cell r="AH1371">
            <v>8266867.6599999862</v>
          </cell>
          <cell r="AJ1371">
            <v>19421407.889999986</v>
          </cell>
        </row>
        <row r="1372">
          <cell r="I1372">
            <v>12276818.27</v>
          </cell>
          <cell r="AG1372">
            <v>662244.42000000004</v>
          </cell>
          <cell r="AH1372">
            <v>7300489.2100000083</v>
          </cell>
          <cell r="AJ1372">
            <v>21240073.080000006</v>
          </cell>
        </row>
        <row r="1373">
          <cell r="I1373">
            <v>12305852.15</v>
          </cell>
          <cell r="AG1373">
            <v>390886.55</v>
          </cell>
          <cell r="AH1373">
            <v>4339111.4500000179</v>
          </cell>
          <cell r="AJ1373">
            <v>18264428.430000018</v>
          </cell>
        </row>
        <row r="1374">
          <cell r="I1374">
            <v>14051601.300000001</v>
          </cell>
          <cell r="AG1374">
            <v>308099.25</v>
          </cell>
          <cell r="AH1374">
            <v>10522609.859999998</v>
          </cell>
          <cell r="AJ1374">
            <v>26212012.419999998</v>
          </cell>
        </row>
        <row r="1375">
          <cell r="I1375">
            <v>10564850.489999998</v>
          </cell>
          <cell r="AG1375">
            <v>730022.05</v>
          </cell>
          <cell r="AH1375">
            <v>6916878.5199999949</v>
          </cell>
          <cell r="AJ1375">
            <v>19164181.149999991</v>
          </cell>
        </row>
        <row r="1376">
          <cell r="I1376">
            <v>13850690.529999999</v>
          </cell>
          <cell r="AG1376">
            <v>344450.22</v>
          </cell>
          <cell r="AH1376">
            <v>8911730.9399999902</v>
          </cell>
          <cell r="AJ1376">
            <v>24201183.569999993</v>
          </cell>
        </row>
        <row r="1377">
          <cell r="I1377">
            <v>14659365.719999999</v>
          </cell>
          <cell r="AG1377">
            <v>437153.14</v>
          </cell>
          <cell r="AH1377">
            <v>9720591.3299999982</v>
          </cell>
          <cell r="AJ1377">
            <v>26007374.699999996</v>
          </cell>
        </row>
        <row r="1378">
          <cell r="I1378">
            <v>14124790.859999999</v>
          </cell>
          <cell r="AG1378">
            <v>375269.38</v>
          </cell>
          <cell r="AH1378">
            <v>9544420.7999999952</v>
          </cell>
          <cell r="AJ1378">
            <v>25206345.279999994</v>
          </cell>
        </row>
        <row r="1379">
          <cell r="I1379">
            <v>13000488.499999998</v>
          </cell>
          <cell r="AG1379">
            <v>732753.66</v>
          </cell>
          <cell r="AH1379">
            <v>6556647.9200000018</v>
          </cell>
          <cell r="AJ1379">
            <v>21276768.329999998</v>
          </cell>
        </row>
        <row r="1380">
          <cell r="I1380">
            <v>12117626.630000001</v>
          </cell>
          <cell r="AG1380">
            <v>365344.17</v>
          </cell>
          <cell r="AH1380">
            <v>10317580.719999982</v>
          </cell>
          <cell r="AJ1380">
            <v>23836147.30999998</v>
          </cell>
        </row>
        <row r="1381">
          <cell r="I1381">
            <v>12904047.669999998</v>
          </cell>
          <cell r="AF1381">
            <v>1132399.5599999998</v>
          </cell>
          <cell r="AG1381">
            <v>668082.18000000005</v>
          </cell>
          <cell r="AH1381">
            <v>7657424.7399999946</v>
          </cell>
          <cell r="AJ1381">
            <v>22361954.149999991</v>
          </cell>
        </row>
        <row r="1382">
          <cell r="I1382">
            <v>14804221.93</v>
          </cell>
          <cell r="AF1382">
            <v>1304276.32</v>
          </cell>
          <cell r="AG1382">
            <v>406172.92</v>
          </cell>
          <cell r="AH1382">
            <v>7028310.4500000142</v>
          </cell>
          <cell r="AJ1382">
            <v>23542981.620000012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7"/>
  <sheetViews>
    <sheetView tabSelected="1" topLeftCell="A7" zoomScale="90" zoomScaleNormal="90" zoomScaleSheetLayoutView="100" workbookViewId="0">
      <pane xSplit="1" ySplit="2" topLeftCell="B1384" activePane="bottomRight" state="frozen"/>
      <selection pane="topRight" activeCell="B7" sqref="B7"/>
      <selection pane="bottomLeft" activeCell="A9" sqref="A9"/>
      <selection pane="bottomRight" activeCell="A1388" sqref="A1388:XFD1391"/>
    </sheetView>
  </sheetViews>
  <sheetFormatPr defaultColWidth="9.1796875" defaultRowHeight="12.5" x14ac:dyDescent="0.25"/>
  <cols>
    <col min="1" max="1" width="12" style="7" customWidth="1"/>
    <col min="2" max="2" width="14.81640625" style="7" customWidth="1"/>
    <col min="3" max="3" width="10.81640625" style="7" customWidth="1"/>
    <col min="4" max="4" width="15.1796875" style="7" customWidth="1"/>
    <col min="5" max="5" width="12.54296875" style="3" customWidth="1"/>
    <col min="6" max="6" width="0.453125" style="3" customWidth="1"/>
    <col min="7" max="7" width="10.81640625" style="11" customWidth="1"/>
    <col min="8" max="8" width="11.1796875" style="11" customWidth="1"/>
    <col min="9" max="9" width="15.54296875" style="4" customWidth="1"/>
    <col min="10" max="10" width="11.453125" style="16" customWidth="1"/>
    <col min="11" max="11" width="13" style="4" customWidth="1"/>
    <col min="12" max="12" width="11.1796875" style="4" customWidth="1"/>
    <col min="13" max="13" width="10.1796875" style="4" customWidth="1"/>
    <col min="14" max="14" width="13.81640625" style="4" customWidth="1"/>
    <col min="15" max="15" width="9.6328125" style="4" customWidth="1"/>
    <col min="16" max="16" width="13.1796875" style="4" customWidth="1"/>
    <col min="17" max="17" width="10" style="4" customWidth="1"/>
    <col min="18" max="18" width="12.81640625" style="3" customWidth="1"/>
    <col min="19" max="19" width="8.81640625" style="3" customWidth="1"/>
    <col min="20" max="20" width="9.1796875" style="4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50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5" t="s">
        <v>0</v>
      </c>
      <c r="B1" s="5"/>
      <c r="C1" s="5"/>
      <c r="D1" s="5"/>
    </row>
    <row r="2" spans="1:27" ht="13.5" hidden="1" thickBot="1" x14ac:dyDescent="0.35">
      <c r="A2" s="5" t="s">
        <v>1</v>
      </c>
      <c r="B2" s="5"/>
      <c r="C2" s="5"/>
      <c r="D2" s="5"/>
    </row>
    <row r="3" spans="1:27" ht="13.5" hidden="1" thickBot="1" x14ac:dyDescent="0.35">
      <c r="A3" s="6" t="s">
        <v>36</v>
      </c>
      <c r="B3" s="6"/>
      <c r="C3" s="6"/>
      <c r="D3" s="6"/>
    </row>
    <row r="4" spans="1:27" ht="13.5" hidden="1" thickBot="1" x14ac:dyDescent="0.35">
      <c r="A4" s="6" t="s">
        <v>37</v>
      </c>
      <c r="B4" s="6"/>
      <c r="C4" s="6"/>
      <c r="D4" s="6"/>
    </row>
    <row r="5" spans="1:27" ht="13.5" hidden="1" thickBot="1" x14ac:dyDescent="0.35">
      <c r="A5" s="10" t="s">
        <v>38</v>
      </c>
      <c r="B5" s="10"/>
      <c r="C5" s="10"/>
      <c r="D5" s="10"/>
    </row>
    <row r="6" spans="1:27" ht="13.5" hidden="1" thickBot="1" x14ac:dyDescent="0.35">
      <c r="A6" s="6" t="s">
        <v>2</v>
      </c>
      <c r="B6" s="6"/>
      <c r="C6" s="6"/>
      <c r="D6" s="6"/>
    </row>
    <row r="7" spans="1:27" ht="45" customHeight="1" thickTop="1" thickBot="1" x14ac:dyDescent="0.4">
      <c r="A7" s="6"/>
      <c r="B7" s="93" t="s">
        <v>3</v>
      </c>
      <c r="C7" s="94"/>
      <c r="D7" s="45" t="s">
        <v>4</v>
      </c>
      <c r="E7" s="33"/>
      <c r="F7" s="18"/>
      <c r="G7" s="19"/>
      <c r="H7" s="20" t="s">
        <v>5</v>
      </c>
      <c r="I7" s="21"/>
      <c r="J7" s="26"/>
      <c r="K7" s="21"/>
      <c r="L7" s="27"/>
      <c r="M7" s="22" t="s">
        <v>6</v>
      </c>
      <c r="N7" s="23"/>
      <c r="O7" s="23"/>
      <c r="P7" s="24"/>
      <c r="Q7" s="28"/>
      <c r="R7" s="31" t="s">
        <v>7</v>
      </c>
      <c r="S7" s="30"/>
      <c r="T7" s="32"/>
      <c r="U7" s="37" t="s">
        <v>8</v>
      </c>
      <c r="V7" s="36" t="s">
        <v>9</v>
      </c>
      <c r="W7" s="95" t="s">
        <v>10</v>
      </c>
      <c r="X7" s="96"/>
      <c r="Y7" s="96"/>
      <c r="Z7" s="96"/>
      <c r="AA7" s="96"/>
    </row>
    <row r="8" spans="1:27" ht="53.25" customHeight="1" thickTop="1" thickBot="1" x14ac:dyDescent="0.3">
      <c r="A8" s="74" t="s">
        <v>11</v>
      </c>
      <c r="B8" s="75"/>
      <c r="C8" s="76" t="s">
        <v>12</v>
      </c>
      <c r="D8" s="77" t="s">
        <v>13</v>
      </c>
      <c r="E8" s="78" t="s">
        <v>14</v>
      </c>
      <c r="F8" s="78"/>
      <c r="G8" s="76" t="s">
        <v>12</v>
      </c>
      <c r="H8" s="14" t="s">
        <v>15</v>
      </c>
      <c r="I8" s="15" t="s">
        <v>16</v>
      </c>
      <c r="J8" s="79" t="s">
        <v>12</v>
      </c>
      <c r="K8" s="80" t="s">
        <v>17</v>
      </c>
      <c r="L8" s="81" t="s">
        <v>18</v>
      </c>
      <c r="M8" s="9" t="s">
        <v>19</v>
      </c>
      <c r="N8" s="8" t="s">
        <v>20</v>
      </c>
      <c r="O8" s="78" t="s">
        <v>12</v>
      </c>
      <c r="P8" s="78" t="s">
        <v>21</v>
      </c>
      <c r="Q8" s="82" t="s">
        <v>18</v>
      </c>
      <c r="R8" s="78" t="s">
        <v>22</v>
      </c>
      <c r="S8" s="78" t="s">
        <v>12</v>
      </c>
      <c r="T8" s="83" t="s">
        <v>23</v>
      </c>
      <c r="U8" s="39" t="s">
        <v>24</v>
      </c>
      <c r="V8" s="39" t="s">
        <v>24</v>
      </c>
      <c r="W8" s="14" t="s">
        <v>15</v>
      </c>
      <c r="X8" s="15" t="s">
        <v>16</v>
      </c>
      <c r="Y8" s="79" t="s">
        <v>12</v>
      </c>
      <c r="Z8" s="84" t="s">
        <v>17</v>
      </c>
      <c r="AA8" s="81" t="s">
        <v>18</v>
      </c>
    </row>
    <row r="9" spans="1:27" ht="13.5" thickTop="1" x14ac:dyDescent="0.3">
      <c r="A9" s="85" t="s">
        <v>11</v>
      </c>
      <c r="B9" s="86"/>
      <c r="C9" s="86" t="s">
        <v>12</v>
      </c>
      <c r="D9" s="47" t="s">
        <v>13</v>
      </c>
      <c r="E9" s="2" t="s">
        <v>14</v>
      </c>
      <c r="F9" s="2"/>
      <c r="G9" s="13" t="s">
        <v>12</v>
      </c>
      <c r="H9" s="16" t="s">
        <v>15</v>
      </c>
      <c r="I9" s="87" t="s">
        <v>16</v>
      </c>
      <c r="J9" s="87" t="s">
        <v>12</v>
      </c>
      <c r="K9" s="12" t="s">
        <v>17</v>
      </c>
      <c r="L9" s="13" t="s">
        <v>18</v>
      </c>
      <c r="M9" s="87" t="s">
        <v>19</v>
      </c>
      <c r="N9" s="87" t="s">
        <v>20</v>
      </c>
      <c r="O9" s="87" t="s">
        <v>12</v>
      </c>
      <c r="P9" s="87" t="s">
        <v>21</v>
      </c>
      <c r="Q9" s="88" t="s">
        <v>18</v>
      </c>
      <c r="R9" s="2" t="s">
        <v>22</v>
      </c>
      <c r="S9" s="2" t="s">
        <v>12</v>
      </c>
      <c r="T9" s="17" t="s">
        <v>23</v>
      </c>
      <c r="U9" s="38" t="s">
        <v>24</v>
      </c>
      <c r="V9" s="38" t="s">
        <v>24</v>
      </c>
      <c r="W9" s="1" t="s">
        <v>15</v>
      </c>
      <c r="X9" s="1" t="s">
        <v>16</v>
      </c>
      <c r="Y9" s="1" t="s">
        <v>12</v>
      </c>
      <c r="Z9" s="50" t="s">
        <v>17</v>
      </c>
      <c r="AA9" s="1" t="s">
        <v>18</v>
      </c>
    </row>
    <row r="10" spans="1:27" ht="13" x14ac:dyDescent="0.3">
      <c r="A10" s="85">
        <v>36170</v>
      </c>
      <c r="B10" s="86">
        <v>14585.03</v>
      </c>
      <c r="C10" s="86"/>
      <c r="D10" s="47">
        <v>0</v>
      </c>
      <c r="E10" s="2">
        <v>3021443.14</v>
      </c>
      <c r="F10" s="2">
        <v>0</v>
      </c>
      <c r="G10" s="13"/>
      <c r="H10" s="16">
        <v>4900</v>
      </c>
      <c r="I10" s="87">
        <v>404744599.83000004</v>
      </c>
      <c r="J10" s="87"/>
      <c r="K10" s="12"/>
      <c r="L10" s="13"/>
      <c r="M10" s="87">
        <v>145</v>
      </c>
      <c r="N10" s="87">
        <v>38064362</v>
      </c>
      <c r="O10" s="87"/>
      <c r="P10" s="87"/>
      <c r="Q10" s="88"/>
      <c r="R10" s="49">
        <v>14585.029999999999</v>
      </c>
      <c r="S10" s="2"/>
      <c r="T10" s="17"/>
      <c r="U10" s="38">
        <v>0</v>
      </c>
      <c r="V10" s="38">
        <v>0</v>
      </c>
    </row>
    <row r="11" spans="1:27" ht="13" x14ac:dyDescent="0.3">
      <c r="A11" s="85">
        <v>36177</v>
      </c>
      <c r="B11" s="86">
        <v>9745</v>
      </c>
      <c r="C11" s="86"/>
      <c r="D11" s="47">
        <v>0</v>
      </c>
      <c r="E11" s="2">
        <v>2721992</v>
      </c>
      <c r="F11" s="2">
        <v>0</v>
      </c>
      <c r="G11" s="13"/>
      <c r="H11" s="16">
        <v>4900</v>
      </c>
      <c r="I11" s="87">
        <v>374738418.69</v>
      </c>
      <c r="J11" s="87"/>
      <c r="K11" s="12"/>
      <c r="L11" s="13"/>
      <c r="M11" s="87">
        <v>145</v>
      </c>
      <c r="N11" s="87">
        <v>34762870</v>
      </c>
      <c r="O11" s="87"/>
      <c r="P11" s="87"/>
      <c r="Q11" s="88"/>
      <c r="R11" s="49">
        <v>9745</v>
      </c>
      <c r="S11" s="2"/>
      <c r="T11" s="17"/>
      <c r="U11" s="38">
        <v>0</v>
      </c>
      <c r="V11" s="38">
        <v>0</v>
      </c>
    </row>
    <row r="12" spans="1:27" ht="13" x14ac:dyDescent="0.3">
      <c r="A12" s="85">
        <v>36184</v>
      </c>
      <c r="B12" s="86">
        <v>13188</v>
      </c>
      <c r="C12" s="86"/>
      <c r="D12" s="47">
        <v>0</v>
      </c>
      <c r="E12" s="2">
        <v>2698465</v>
      </c>
      <c r="F12" s="2">
        <v>0</v>
      </c>
      <c r="G12" s="13"/>
      <c r="H12" s="16">
        <v>4900</v>
      </c>
      <c r="I12" s="87">
        <v>383824920.16999996</v>
      </c>
      <c r="J12" s="87"/>
      <c r="K12" s="12"/>
      <c r="L12" s="13"/>
      <c r="M12" s="87">
        <v>145</v>
      </c>
      <c r="N12" s="87">
        <v>37504930</v>
      </c>
      <c r="O12" s="87"/>
      <c r="P12" s="87"/>
      <c r="Q12" s="88"/>
      <c r="R12" s="49">
        <v>13188</v>
      </c>
      <c r="S12" s="2"/>
      <c r="T12" s="17"/>
      <c r="U12" s="38">
        <v>0</v>
      </c>
      <c r="V12" s="38">
        <v>0</v>
      </c>
    </row>
    <row r="13" spans="1:27" ht="13" x14ac:dyDescent="0.3">
      <c r="A13" s="85">
        <v>36191</v>
      </c>
      <c r="B13" s="86">
        <v>15825</v>
      </c>
      <c r="C13" s="86"/>
      <c r="D13" s="47">
        <v>1083573</v>
      </c>
      <c r="E13" s="2">
        <v>3029956</v>
      </c>
      <c r="F13" s="2">
        <v>0</v>
      </c>
      <c r="G13" s="13"/>
      <c r="H13" s="16">
        <v>4900</v>
      </c>
      <c r="I13" s="87">
        <v>463544566.18000001</v>
      </c>
      <c r="J13" s="87"/>
      <c r="K13" s="12"/>
      <c r="L13" s="13"/>
      <c r="M13" s="87">
        <v>145</v>
      </c>
      <c r="N13" s="87">
        <v>37778820</v>
      </c>
      <c r="O13" s="87"/>
      <c r="P13" s="87"/>
      <c r="Q13" s="88"/>
      <c r="R13" s="49">
        <v>15825</v>
      </c>
      <c r="S13" s="2"/>
      <c r="T13" s="17"/>
      <c r="U13" s="38">
        <v>0</v>
      </c>
      <c r="V13" s="38">
        <v>0</v>
      </c>
    </row>
    <row r="14" spans="1:27" ht="13" x14ac:dyDescent="0.3">
      <c r="A14" s="85">
        <v>36198</v>
      </c>
      <c r="B14" s="86">
        <v>14045</v>
      </c>
      <c r="C14" s="86"/>
      <c r="D14" s="47">
        <v>0</v>
      </c>
      <c r="E14" s="2">
        <v>2729600</v>
      </c>
      <c r="F14" s="2">
        <v>0</v>
      </c>
      <c r="G14" s="13"/>
      <c r="H14" s="16">
        <v>4900</v>
      </c>
      <c r="I14" s="87">
        <v>410321833.20999998</v>
      </c>
      <c r="J14" s="87"/>
      <c r="K14" s="12"/>
      <c r="L14" s="13"/>
      <c r="M14" s="87">
        <v>145</v>
      </c>
      <c r="N14" s="87">
        <v>38488878</v>
      </c>
      <c r="O14" s="87"/>
      <c r="P14" s="87"/>
      <c r="Q14" s="88"/>
      <c r="R14" s="49">
        <v>14045</v>
      </c>
      <c r="S14" s="2"/>
      <c r="T14" s="17"/>
      <c r="U14" s="38">
        <v>0</v>
      </c>
      <c r="V14" s="38">
        <v>0</v>
      </c>
    </row>
    <row r="15" spans="1:27" ht="13" x14ac:dyDescent="0.3">
      <c r="A15" s="85">
        <v>36205</v>
      </c>
      <c r="B15" s="86">
        <v>13669.32</v>
      </c>
      <c r="C15" s="86"/>
      <c r="D15" s="47">
        <v>0</v>
      </c>
      <c r="E15" s="2">
        <v>2675392</v>
      </c>
      <c r="F15" s="2">
        <v>0</v>
      </c>
      <c r="G15" s="13"/>
      <c r="H15" s="16">
        <v>4900</v>
      </c>
      <c r="I15" s="87">
        <v>404694434.01999998</v>
      </c>
      <c r="J15" s="87"/>
      <c r="K15" s="12"/>
      <c r="L15" s="13"/>
      <c r="M15" s="87">
        <v>145</v>
      </c>
      <c r="N15" s="87">
        <v>37566990</v>
      </c>
      <c r="O15" s="87"/>
      <c r="P15" s="87"/>
      <c r="Q15" s="88"/>
      <c r="R15" s="49">
        <v>13669.32</v>
      </c>
      <c r="S15" s="2"/>
      <c r="T15" s="17"/>
      <c r="U15" s="38">
        <v>0</v>
      </c>
      <c r="V15" s="38">
        <v>0</v>
      </c>
    </row>
    <row r="16" spans="1:27" ht="13" x14ac:dyDescent="0.3">
      <c r="A16" s="85">
        <v>36212</v>
      </c>
      <c r="B16" s="86">
        <v>12273.58</v>
      </c>
      <c r="C16" s="86"/>
      <c r="D16" s="47">
        <v>0</v>
      </c>
      <c r="E16" s="2">
        <v>2824037</v>
      </c>
      <c r="F16" s="2">
        <v>0</v>
      </c>
      <c r="G16" s="13"/>
      <c r="H16" s="16">
        <v>4900</v>
      </c>
      <c r="I16" s="87">
        <v>395701597.66999996</v>
      </c>
      <c r="J16" s="87"/>
      <c r="K16" s="12"/>
      <c r="L16" s="13"/>
      <c r="M16" s="87">
        <v>145</v>
      </c>
      <c r="N16" s="87">
        <v>38137720</v>
      </c>
      <c r="O16" s="87"/>
      <c r="P16" s="87"/>
      <c r="Q16" s="88"/>
      <c r="R16" s="49">
        <v>12273.58</v>
      </c>
      <c r="S16" s="2"/>
      <c r="T16" s="17"/>
      <c r="U16" s="38">
        <v>0</v>
      </c>
      <c r="V16" s="38">
        <v>0</v>
      </c>
    </row>
    <row r="17" spans="1:22" ht="13" x14ac:dyDescent="0.3">
      <c r="A17" s="85">
        <v>36219</v>
      </c>
      <c r="B17" s="86">
        <v>14462.56</v>
      </c>
      <c r="C17" s="86"/>
      <c r="D17" s="47">
        <v>0</v>
      </c>
      <c r="E17" s="2">
        <v>3025910.68</v>
      </c>
      <c r="F17" s="2">
        <v>0</v>
      </c>
      <c r="G17" s="13"/>
      <c r="H17" s="16">
        <v>4900</v>
      </c>
      <c r="I17" s="87">
        <v>439336695.68000001</v>
      </c>
      <c r="J17" s="87"/>
      <c r="K17" s="12"/>
      <c r="L17" s="13"/>
      <c r="M17" s="87">
        <v>145</v>
      </c>
      <c r="N17" s="87">
        <v>41092710</v>
      </c>
      <c r="O17" s="87"/>
      <c r="P17" s="87"/>
      <c r="Q17" s="88"/>
      <c r="R17" s="49">
        <v>14462.560000000001</v>
      </c>
      <c r="S17" s="2"/>
      <c r="T17" s="17"/>
      <c r="U17" s="38">
        <v>0</v>
      </c>
      <c r="V17" s="38">
        <v>0</v>
      </c>
    </row>
    <row r="18" spans="1:22" ht="13" x14ac:dyDescent="0.3">
      <c r="A18" s="85">
        <v>36226</v>
      </c>
      <c r="B18" s="86">
        <v>15757.85</v>
      </c>
      <c r="C18" s="86"/>
      <c r="D18" s="47">
        <v>0</v>
      </c>
      <c r="E18" s="2">
        <v>3295305.96</v>
      </c>
      <c r="F18" s="2">
        <v>0</v>
      </c>
      <c r="G18" s="13"/>
      <c r="H18" s="16">
        <v>4900</v>
      </c>
      <c r="I18" s="87">
        <v>453454622.93000001</v>
      </c>
      <c r="J18" s="87"/>
      <c r="K18" s="12"/>
      <c r="L18" s="13"/>
      <c r="M18" s="87">
        <v>145</v>
      </c>
      <c r="N18" s="87">
        <v>40997410</v>
      </c>
      <c r="O18" s="87"/>
      <c r="P18" s="87"/>
      <c r="Q18" s="88"/>
      <c r="R18" s="49">
        <v>15757.85</v>
      </c>
      <c r="S18" s="2"/>
      <c r="T18" s="17"/>
      <c r="U18" s="38">
        <v>0</v>
      </c>
      <c r="V18" s="38">
        <v>0</v>
      </c>
    </row>
    <row r="19" spans="1:22" ht="13" x14ac:dyDescent="0.3">
      <c r="A19" s="85">
        <v>36233</v>
      </c>
      <c r="B19" s="86">
        <v>14248.302000000001</v>
      </c>
      <c r="C19" s="86"/>
      <c r="D19" s="47">
        <v>0</v>
      </c>
      <c r="E19" s="2">
        <v>3101788.98</v>
      </c>
      <c r="F19" s="2">
        <v>0</v>
      </c>
      <c r="G19" s="13"/>
      <c r="H19" s="16">
        <v>4928</v>
      </c>
      <c r="I19" s="87">
        <v>424971132.69</v>
      </c>
      <c r="J19" s="87"/>
      <c r="K19" s="12"/>
      <c r="L19" s="13"/>
      <c r="M19" s="87">
        <v>145</v>
      </c>
      <c r="N19" s="87">
        <v>39873485</v>
      </c>
      <c r="O19" s="87"/>
      <c r="P19" s="87"/>
      <c r="Q19" s="88"/>
      <c r="R19" s="49">
        <v>14248.302000000001</v>
      </c>
      <c r="S19" s="2"/>
      <c r="T19" s="17"/>
      <c r="U19" s="38">
        <v>0</v>
      </c>
      <c r="V19" s="38">
        <v>0</v>
      </c>
    </row>
    <row r="20" spans="1:22" ht="13" x14ac:dyDescent="0.3">
      <c r="A20" s="85">
        <v>36240</v>
      </c>
      <c r="B20" s="86">
        <v>12834.42</v>
      </c>
      <c r="C20" s="86"/>
      <c r="D20" s="47">
        <v>2180167</v>
      </c>
      <c r="E20" s="2">
        <v>3054040.31</v>
      </c>
      <c r="F20" s="2">
        <v>0</v>
      </c>
      <c r="G20" s="13"/>
      <c r="H20" s="16">
        <v>4928</v>
      </c>
      <c r="I20" s="87">
        <v>426450088.58000004</v>
      </c>
      <c r="J20" s="87"/>
      <c r="K20" s="12"/>
      <c r="L20" s="13"/>
      <c r="M20" s="87">
        <v>145</v>
      </c>
      <c r="N20" s="87">
        <v>35869800</v>
      </c>
      <c r="O20" s="87"/>
      <c r="P20" s="87"/>
      <c r="Q20" s="88"/>
      <c r="R20" s="49">
        <v>12834.42</v>
      </c>
      <c r="S20" s="2"/>
      <c r="T20" s="17"/>
      <c r="U20" s="38">
        <v>0</v>
      </c>
      <c r="V20" s="38">
        <v>0</v>
      </c>
    </row>
    <row r="21" spans="1:22" ht="13" x14ac:dyDescent="0.3">
      <c r="A21" s="85">
        <v>36247</v>
      </c>
      <c r="B21" s="86">
        <v>17880.16</v>
      </c>
      <c r="C21" s="86"/>
      <c r="D21" s="47">
        <v>0</v>
      </c>
      <c r="E21" s="2">
        <v>3175254.06</v>
      </c>
      <c r="F21" s="2">
        <v>0</v>
      </c>
      <c r="G21" s="13"/>
      <c r="H21" s="16">
        <v>4928</v>
      </c>
      <c r="I21" s="87">
        <v>451324009.43000001</v>
      </c>
      <c r="J21" s="87"/>
      <c r="K21" s="12"/>
      <c r="L21" s="13"/>
      <c r="M21" s="87">
        <v>145</v>
      </c>
      <c r="N21" s="87">
        <v>37382480</v>
      </c>
      <c r="O21" s="87"/>
      <c r="P21" s="87"/>
      <c r="Q21" s="88"/>
      <c r="R21" s="49">
        <v>17880.16</v>
      </c>
      <c r="S21" s="2"/>
      <c r="T21" s="17"/>
      <c r="U21" s="38">
        <v>0</v>
      </c>
      <c r="V21" s="38">
        <v>0</v>
      </c>
    </row>
    <row r="22" spans="1:22" ht="13" x14ac:dyDescent="0.3">
      <c r="A22" s="85">
        <v>36254</v>
      </c>
      <c r="B22" s="86">
        <v>10994.81</v>
      </c>
      <c r="C22" s="86"/>
      <c r="D22" s="47">
        <v>0</v>
      </c>
      <c r="E22" s="2">
        <v>3550243.88</v>
      </c>
      <c r="F22" s="2">
        <v>0</v>
      </c>
      <c r="G22" s="13"/>
      <c r="H22" s="16">
        <v>4928</v>
      </c>
      <c r="I22" s="87">
        <v>502408026.84000003</v>
      </c>
      <c r="J22" s="87"/>
      <c r="K22" s="12"/>
      <c r="L22" s="13"/>
      <c r="M22" s="87">
        <v>145</v>
      </c>
      <c r="N22" s="87">
        <v>38611920</v>
      </c>
      <c r="O22" s="87"/>
      <c r="P22" s="87"/>
      <c r="Q22" s="88"/>
      <c r="R22" s="49">
        <v>10994.81</v>
      </c>
      <c r="S22" s="2"/>
      <c r="T22" s="17"/>
      <c r="U22" s="38">
        <v>0</v>
      </c>
      <c r="V22" s="38">
        <v>0</v>
      </c>
    </row>
    <row r="23" spans="1:22" ht="13" x14ac:dyDescent="0.3">
      <c r="A23" s="85">
        <v>36261</v>
      </c>
      <c r="B23" s="86">
        <v>14120.28</v>
      </c>
      <c r="C23" s="86"/>
      <c r="D23" s="47">
        <v>1000000</v>
      </c>
      <c r="E23" s="2">
        <v>2723509.1</v>
      </c>
      <c r="F23" s="2">
        <v>0</v>
      </c>
      <c r="G23" s="13"/>
      <c r="H23" s="16">
        <v>4928</v>
      </c>
      <c r="I23" s="87">
        <v>458010749.63999999</v>
      </c>
      <c r="J23" s="87"/>
      <c r="K23" s="12"/>
      <c r="L23" s="13"/>
      <c r="M23" s="87">
        <v>145</v>
      </c>
      <c r="N23" s="87">
        <v>36997480</v>
      </c>
      <c r="O23" s="87"/>
      <c r="P23" s="87"/>
      <c r="Q23" s="88"/>
      <c r="R23" s="49">
        <v>14120.28</v>
      </c>
      <c r="S23" s="2"/>
      <c r="T23" s="17"/>
      <c r="U23" s="38">
        <v>0</v>
      </c>
      <c r="V23" s="38">
        <v>0</v>
      </c>
    </row>
    <row r="24" spans="1:22" ht="13" x14ac:dyDescent="0.3">
      <c r="A24" s="85">
        <v>36268</v>
      </c>
      <c r="B24" s="86">
        <v>10718.65</v>
      </c>
      <c r="C24" s="86"/>
      <c r="D24" s="47">
        <v>1239952</v>
      </c>
      <c r="E24" s="2">
        <v>2877539.43</v>
      </c>
      <c r="F24" s="2">
        <v>0</v>
      </c>
      <c r="G24" s="13"/>
      <c r="H24" s="16">
        <v>4928</v>
      </c>
      <c r="I24" s="87">
        <v>413174688.30000001</v>
      </c>
      <c r="J24" s="87"/>
      <c r="K24" s="12"/>
      <c r="L24" s="13"/>
      <c r="M24" s="87">
        <v>145</v>
      </c>
      <c r="N24" s="87">
        <v>36931290</v>
      </c>
      <c r="O24" s="87"/>
      <c r="P24" s="87"/>
      <c r="Q24" s="88"/>
      <c r="R24" s="49">
        <v>10718.65</v>
      </c>
      <c r="S24" s="2"/>
      <c r="T24" s="17"/>
      <c r="U24" s="38">
        <v>0</v>
      </c>
      <c r="V24" s="38">
        <v>0</v>
      </c>
    </row>
    <row r="25" spans="1:22" ht="13" x14ac:dyDescent="0.3">
      <c r="A25" s="85">
        <v>36275</v>
      </c>
      <c r="B25" s="86">
        <v>15836.27</v>
      </c>
      <c r="C25" s="86"/>
      <c r="D25" s="47">
        <v>0</v>
      </c>
      <c r="E25" s="2">
        <v>2808164.37</v>
      </c>
      <c r="F25" s="2">
        <v>0</v>
      </c>
      <c r="G25" s="13"/>
      <c r="H25" s="16">
        <v>4928</v>
      </c>
      <c r="I25" s="87">
        <v>423732054</v>
      </c>
      <c r="J25" s="87"/>
      <c r="K25" s="12"/>
      <c r="L25" s="13"/>
      <c r="M25" s="87">
        <v>145</v>
      </c>
      <c r="N25" s="87">
        <v>39669244</v>
      </c>
      <c r="O25" s="87"/>
      <c r="P25" s="87"/>
      <c r="Q25" s="88"/>
      <c r="R25" s="49">
        <v>15836.27</v>
      </c>
      <c r="S25" s="2"/>
      <c r="T25" s="17"/>
      <c r="U25" s="38">
        <v>0</v>
      </c>
      <c r="V25" s="38">
        <v>0</v>
      </c>
    </row>
    <row r="26" spans="1:22" ht="13" x14ac:dyDescent="0.3">
      <c r="A26" s="85">
        <v>36282</v>
      </c>
      <c r="B26" s="86">
        <v>16700.240000000002</v>
      </c>
      <c r="C26" s="86"/>
      <c r="D26" s="47">
        <v>1013671</v>
      </c>
      <c r="E26" s="2">
        <v>3408185.25</v>
      </c>
      <c r="F26" s="2">
        <v>0</v>
      </c>
      <c r="G26" s="13"/>
      <c r="H26" s="16">
        <v>4928</v>
      </c>
      <c r="I26" s="87">
        <v>498186695.63999999</v>
      </c>
      <c r="J26" s="87"/>
      <c r="K26" s="12"/>
      <c r="L26" s="13"/>
      <c r="M26" s="87">
        <v>145</v>
      </c>
      <c r="N26" s="87">
        <v>42778750</v>
      </c>
      <c r="O26" s="87"/>
      <c r="P26" s="87"/>
      <c r="Q26" s="88"/>
      <c r="R26" s="49">
        <v>16700.240000000002</v>
      </c>
      <c r="S26" s="2"/>
      <c r="T26" s="17"/>
      <c r="U26" s="38">
        <v>0</v>
      </c>
      <c r="V26" s="38">
        <v>0</v>
      </c>
    </row>
    <row r="27" spans="1:22" ht="13" x14ac:dyDescent="0.3">
      <c r="A27" s="85">
        <v>36289</v>
      </c>
      <c r="B27" s="86">
        <v>14312.52</v>
      </c>
      <c r="C27" s="86"/>
      <c r="D27" s="47">
        <v>0</v>
      </c>
      <c r="E27" s="2">
        <v>3001325.97</v>
      </c>
      <c r="F27" s="2">
        <v>0</v>
      </c>
      <c r="G27" s="13"/>
      <c r="H27" s="16">
        <v>4928</v>
      </c>
      <c r="I27" s="87">
        <v>430691739.62</v>
      </c>
      <c r="J27" s="87"/>
      <c r="K27" s="12"/>
      <c r="L27" s="13"/>
      <c r="M27" s="87">
        <v>145</v>
      </c>
      <c r="N27" s="87">
        <v>41053440</v>
      </c>
      <c r="O27" s="87"/>
      <c r="P27" s="87"/>
      <c r="Q27" s="88"/>
      <c r="R27" s="49">
        <v>14312.519999999999</v>
      </c>
      <c r="S27" s="2"/>
      <c r="T27" s="17"/>
      <c r="U27" s="38">
        <v>0</v>
      </c>
      <c r="V27" s="38">
        <v>0</v>
      </c>
    </row>
    <row r="28" spans="1:22" ht="13" x14ac:dyDescent="0.3">
      <c r="A28" s="85">
        <v>36296</v>
      </c>
      <c r="B28" s="86">
        <v>11086.85</v>
      </c>
      <c r="C28" s="86"/>
      <c r="D28" s="47">
        <v>1012756</v>
      </c>
      <c r="E28" s="2">
        <v>2716951.56</v>
      </c>
      <c r="F28" s="2">
        <v>0</v>
      </c>
      <c r="G28" s="13"/>
      <c r="H28" s="16">
        <v>4928</v>
      </c>
      <c r="I28" s="87">
        <v>415473632.91000003</v>
      </c>
      <c r="J28" s="87"/>
      <c r="K28" s="12"/>
      <c r="L28" s="13"/>
      <c r="M28" s="87">
        <v>145</v>
      </c>
      <c r="N28" s="87">
        <v>41156257</v>
      </c>
      <c r="O28" s="87"/>
      <c r="P28" s="87"/>
      <c r="Q28" s="88"/>
      <c r="R28" s="49">
        <v>11086.85</v>
      </c>
      <c r="S28" s="2"/>
      <c r="T28" s="17"/>
      <c r="U28" s="38">
        <v>0</v>
      </c>
      <c r="V28" s="38">
        <v>0</v>
      </c>
    </row>
    <row r="29" spans="1:22" ht="13" x14ac:dyDescent="0.3">
      <c r="A29" s="85">
        <v>36303</v>
      </c>
      <c r="B29" s="86">
        <v>11836.63</v>
      </c>
      <c r="C29" s="86"/>
      <c r="D29" s="47">
        <v>0</v>
      </c>
      <c r="E29" s="2">
        <v>2463520.92</v>
      </c>
      <c r="F29" s="2">
        <v>0</v>
      </c>
      <c r="G29" s="13"/>
      <c r="H29" s="16">
        <v>4928</v>
      </c>
      <c r="I29" s="87">
        <v>401874586.69</v>
      </c>
      <c r="J29" s="87"/>
      <c r="K29" s="12"/>
      <c r="L29" s="13"/>
      <c r="M29" s="87">
        <v>145</v>
      </c>
      <c r="N29" s="87">
        <v>37740910</v>
      </c>
      <c r="O29" s="87"/>
      <c r="P29" s="87"/>
      <c r="Q29" s="88"/>
      <c r="R29" s="49">
        <v>11836.630000000001</v>
      </c>
      <c r="S29" s="2"/>
      <c r="T29" s="17"/>
      <c r="U29" s="38">
        <v>0</v>
      </c>
      <c r="V29" s="38">
        <v>0</v>
      </c>
    </row>
    <row r="30" spans="1:22" ht="13" x14ac:dyDescent="0.3">
      <c r="A30" s="85">
        <v>36310</v>
      </c>
      <c r="B30" s="86">
        <v>15271.67</v>
      </c>
      <c r="C30" s="86"/>
      <c r="D30" s="47">
        <v>1012830</v>
      </c>
      <c r="E30" s="2">
        <v>2949364.42</v>
      </c>
      <c r="F30" s="2">
        <v>0</v>
      </c>
      <c r="G30" s="13"/>
      <c r="H30" s="16">
        <v>4928</v>
      </c>
      <c r="I30" s="87">
        <v>447575205.64999998</v>
      </c>
      <c r="J30" s="87"/>
      <c r="K30" s="12"/>
      <c r="L30" s="13"/>
      <c r="M30" s="87">
        <v>145</v>
      </c>
      <c r="N30" s="87">
        <v>43764500</v>
      </c>
      <c r="O30" s="87"/>
      <c r="P30" s="87"/>
      <c r="Q30" s="88"/>
      <c r="R30" s="49">
        <v>15271.67</v>
      </c>
      <c r="S30" s="2"/>
      <c r="T30" s="17"/>
      <c r="U30" s="38">
        <v>0</v>
      </c>
      <c r="V30" s="38">
        <v>0</v>
      </c>
    </row>
    <row r="31" spans="1:22" ht="13" x14ac:dyDescent="0.3">
      <c r="A31" s="85">
        <v>36317</v>
      </c>
      <c r="B31" s="86">
        <v>10689.03</v>
      </c>
      <c r="C31" s="86"/>
      <c r="D31" s="47">
        <v>3009803</v>
      </c>
      <c r="E31" s="2">
        <v>2968905.29</v>
      </c>
      <c r="F31" s="2">
        <v>0</v>
      </c>
      <c r="G31" s="13"/>
      <c r="H31" s="16">
        <v>4928</v>
      </c>
      <c r="I31" s="87">
        <v>465073933.37</v>
      </c>
      <c r="J31" s="87"/>
      <c r="K31" s="12"/>
      <c r="L31" s="13"/>
      <c r="M31" s="87">
        <v>145</v>
      </c>
      <c r="N31" s="87">
        <v>41238304</v>
      </c>
      <c r="O31" s="87"/>
      <c r="P31" s="87"/>
      <c r="Q31" s="88"/>
      <c r="R31" s="49">
        <v>10689.03</v>
      </c>
      <c r="S31" s="2"/>
      <c r="T31" s="17"/>
      <c r="U31" s="38">
        <v>0</v>
      </c>
      <c r="V31" s="38">
        <v>0</v>
      </c>
    </row>
    <row r="32" spans="1:22" ht="13" x14ac:dyDescent="0.3">
      <c r="A32" s="85">
        <v>36324</v>
      </c>
      <c r="B32" s="86">
        <v>8960.83</v>
      </c>
      <c r="C32" s="86"/>
      <c r="D32" s="47">
        <v>0</v>
      </c>
      <c r="E32" s="2">
        <v>2669624.12</v>
      </c>
      <c r="F32" s="2">
        <v>0</v>
      </c>
      <c r="G32" s="13"/>
      <c r="H32" s="16">
        <v>4928</v>
      </c>
      <c r="I32" s="87">
        <v>390482601.99000001</v>
      </c>
      <c r="J32" s="87"/>
      <c r="K32" s="12"/>
      <c r="L32" s="13"/>
      <c r="M32" s="87">
        <v>145</v>
      </c>
      <c r="N32" s="87">
        <v>41731220</v>
      </c>
      <c r="O32" s="87"/>
      <c r="P32" s="87"/>
      <c r="Q32" s="88"/>
      <c r="R32" s="49">
        <v>8960.83</v>
      </c>
      <c r="T32" s="17"/>
      <c r="U32" s="38">
        <v>0</v>
      </c>
      <c r="V32" s="38">
        <v>0</v>
      </c>
    </row>
    <row r="33" spans="1:22" ht="13" x14ac:dyDescent="0.3">
      <c r="A33" s="85">
        <v>36331</v>
      </c>
      <c r="B33" s="86">
        <v>10039.84</v>
      </c>
      <c r="C33" s="86"/>
      <c r="D33" s="47">
        <v>0</v>
      </c>
      <c r="E33" s="2">
        <v>2930727.49</v>
      </c>
      <c r="F33" s="2">
        <v>0</v>
      </c>
      <c r="G33" s="13"/>
      <c r="H33" s="16">
        <v>4928</v>
      </c>
      <c r="I33" s="87">
        <v>435153091.13</v>
      </c>
      <c r="J33" s="87"/>
      <c r="K33" s="12"/>
      <c r="L33" s="13"/>
      <c r="M33" s="87">
        <v>145</v>
      </c>
      <c r="N33" s="87">
        <v>39038920</v>
      </c>
      <c r="O33" s="87"/>
      <c r="P33" s="87"/>
      <c r="Q33" s="88"/>
      <c r="R33" s="49">
        <v>10039.84</v>
      </c>
      <c r="T33" s="17"/>
      <c r="U33" s="38">
        <v>0</v>
      </c>
      <c r="V33" s="38">
        <v>0</v>
      </c>
    </row>
    <row r="34" spans="1:22" ht="13" x14ac:dyDescent="0.3">
      <c r="A34" s="85">
        <v>36338</v>
      </c>
      <c r="B34" s="86">
        <v>11253.59</v>
      </c>
      <c r="C34" s="86"/>
      <c r="D34" s="47">
        <v>1901425</v>
      </c>
      <c r="E34" s="2">
        <v>2891877.3</v>
      </c>
      <c r="F34" s="2">
        <v>0</v>
      </c>
      <c r="G34" s="13"/>
      <c r="H34" s="16">
        <v>4928</v>
      </c>
      <c r="I34" s="87">
        <v>465030811.89999998</v>
      </c>
      <c r="J34" s="87"/>
      <c r="K34" s="12"/>
      <c r="L34" s="13"/>
      <c r="M34" s="87">
        <v>145</v>
      </c>
      <c r="N34" s="87">
        <v>38680770</v>
      </c>
      <c r="O34" s="87"/>
      <c r="P34" s="87"/>
      <c r="Q34" s="88"/>
      <c r="R34" s="49">
        <v>11253.59</v>
      </c>
      <c r="T34" s="17"/>
      <c r="U34" s="38">
        <v>0</v>
      </c>
      <c r="V34" s="38">
        <v>0</v>
      </c>
    </row>
    <row r="35" spans="1:22" ht="13" x14ac:dyDescent="0.3">
      <c r="A35" s="85">
        <v>36345</v>
      </c>
      <c r="B35" s="86">
        <v>13361.12</v>
      </c>
      <c r="C35" s="86"/>
      <c r="D35" s="47">
        <v>0</v>
      </c>
      <c r="E35" s="2">
        <v>3402188.53</v>
      </c>
      <c r="F35" s="2">
        <v>0</v>
      </c>
      <c r="G35" s="13"/>
      <c r="H35" s="16">
        <v>4928</v>
      </c>
      <c r="I35" s="87">
        <v>500373546.86000001</v>
      </c>
      <c r="J35" s="87"/>
      <c r="K35" s="12"/>
      <c r="L35" s="13"/>
      <c r="M35" s="87">
        <v>145</v>
      </c>
      <c r="N35" s="87">
        <v>40905490</v>
      </c>
      <c r="O35" s="87"/>
      <c r="P35" s="87"/>
      <c r="Q35" s="88"/>
      <c r="R35" s="49">
        <v>13361.119999999999</v>
      </c>
      <c r="T35" s="17"/>
      <c r="U35" s="38">
        <v>0</v>
      </c>
      <c r="V35" s="38">
        <v>0</v>
      </c>
    </row>
    <row r="36" spans="1:22" ht="13" x14ac:dyDescent="0.3">
      <c r="A36" s="85">
        <v>36352</v>
      </c>
      <c r="B36" s="86">
        <v>10612.68</v>
      </c>
      <c r="C36" s="86"/>
      <c r="D36" s="47">
        <v>0</v>
      </c>
      <c r="E36" s="2">
        <v>3239938.1</v>
      </c>
      <c r="F36" s="2">
        <v>0</v>
      </c>
      <c r="G36" s="13"/>
      <c r="H36" s="16">
        <v>4928</v>
      </c>
      <c r="I36" s="87">
        <v>482770206.19</v>
      </c>
      <c r="J36" s="87"/>
      <c r="K36" s="12"/>
      <c r="L36" s="13"/>
      <c r="M36" s="87">
        <v>145</v>
      </c>
      <c r="N36" s="87">
        <v>41366290</v>
      </c>
      <c r="O36" s="87"/>
      <c r="P36" s="87"/>
      <c r="Q36" s="88"/>
      <c r="R36" s="49">
        <v>10612.68</v>
      </c>
      <c r="T36" s="17"/>
      <c r="U36" s="38">
        <v>0</v>
      </c>
      <c r="V36" s="38">
        <v>0</v>
      </c>
    </row>
    <row r="37" spans="1:22" ht="13" x14ac:dyDescent="0.3">
      <c r="A37" s="85">
        <v>36359</v>
      </c>
      <c r="B37" s="86">
        <v>10092.870000000001</v>
      </c>
      <c r="C37" s="86"/>
      <c r="D37" s="47">
        <v>1061567</v>
      </c>
      <c r="E37" s="2">
        <v>3056800.83</v>
      </c>
      <c r="F37" s="2">
        <v>0</v>
      </c>
      <c r="G37" s="13"/>
      <c r="H37" s="16">
        <v>4928</v>
      </c>
      <c r="I37" s="87">
        <v>451948150.56999999</v>
      </c>
      <c r="J37" s="87"/>
      <c r="K37" s="12"/>
      <c r="L37" s="13"/>
      <c r="M37" s="87">
        <v>145</v>
      </c>
      <c r="N37" s="87">
        <v>37814710</v>
      </c>
      <c r="O37" s="87"/>
      <c r="P37" s="87"/>
      <c r="Q37" s="88"/>
      <c r="R37" s="49">
        <v>10092.869999999999</v>
      </c>
      <c r="T37" s="17"/>
      <c r="U37" s="38">
        <v>0</v>
      </c>
      <c r="V37" s="38">
        <v>0</v>
      </c>
    </row>
    <row r="38" spans="1:22" ht="13" x14ac:dyDescent="0.3">
      <c r="A38" s="85">
        <v>36366</v>
      </c>
      <c r="B38" s="86">
        <v>11036.42</v>
      </c>
      <c r="C38" s="86"/>
      <c r="D38" s="47">
        <v>0</v>
      </c>
      <c r="E38" s="2">
        <v>3422589.06</v>
      </c>
      <c r="F38" s="2">
        <v>0</v>
      </c>
      <c r="G38" s="13"/>
      <c r="H38" s="16">
        <v>4928</v>
      </c>
      <c r="I38" s="87">
        <v>482801575.53999996</v>
      </c>
      <c r="J38" s="87"/>
      <c r="K38" s="12"/>
      <c r="L38" s="13"/>
      <c r="M38" s="87">
        <v>145</v>
      </c>
      <c r="N38" s="87">
        <v>39701800</v>
      </c>
      <c r="O38" s="87"/>
      <c r="P38" s="87"/>
      <c r="Q38" s="88"/>
      <c r="R38" s="49">
        <v>11036.42</v>
      </c>
      <c r="T38" s="17"/>
      <c r="U38" s="38">
        <v>0</v>
      </c>
      <c r="V38" s="38">
        <v>0</v>
      </c>
    </row>
    <row r="39" spans="1:22" ht="13" x14ac:dyDescent="0.3">
      <c r="A39" s="85">
        <v>36373</v>
      </c>
      <c r="B39" s="86">
        <v>13106</v>
      </c>
      <c r="C39" s="86"/>
      <c r="D39" s="47">
        <v>5287230</v>
      </c>
      <c r="E39" s="2">
        <v>3242146.61</v>
      </c>
      <c r="F39" s="2">
        <v>0</v>
      </c>
      <c r="G39" s="13"/>
      <c r="H39" s="16">
        <v>4928</v>
      </c>
      <c r="I39" s="87">
        <v>566369349.63</v>
      </c>
      <c r="J39" s="87"/>
      <c r="K39" s="12"/>
      <c r="L39" s="13"/>
      <c r="M39" s="87">
        <v>145</v>
      </c>
      <c r="N39" s="87">
        <v>41578380</v>
      </c>
      <c r="O39" s="87"/>
      <c r="P39" s="87"/>
      <c r="Q39" s="88"/>
      <c r="R39" s="49">
        <v>13106</v>
      </c>
      <c r="T39" s="17"/>
      <c r="U39" s="38">
        <v>0</v>
      </c>
      <c r="V39" s="38">
        <v>0</v>
      </c>
    </row>
    <row r="40" spans="1:22" ht="13" x14ac:dyDescent="0.3">
      <c r="A40" s="85">
        <v>36380</v>
      </c>
      <c r="B40" s="86">
        <v>10569.82</v>
      </c>
      <c r="C40" s="86"/>
      <c r="D40" s="47">
        <v>2047349</v>
      </c>
      <c r="E40" s="2">
        <v>3533941.09</v>
      </c>
      <c r="F40" s="2">
        <v>0</v>
      </c>
      <c r="G40" s="13"/>
      <c r="H40" s="16">
        <v>4928</v>
      </c>
      <c r="I40" s="87">
        <v>564504310.13999999</v>
      </c>
      <c r="J40" s="87"/>
      <c r="K40" s="12"/>
      <c r="L40" s="13"/>
      <c r="M40" s="87">
        <v>145</v>
      </c>
      <c r="N40" s="87">
        <v>40126460</v>
      </c>
      <c r="O40" s="87"/>
      <c r="P40" s="87"/>
      <c r="Q40" s="88"/>
      <c r="R40" s="49">
        <v>10569.82</v>
      </c>
      <c r="T40" s="17"/>
      <c r="U40" s="38">
        <v>0</v>
      </c>
      <c r="V40" s="38">
        <v>0</v>
      </c>
    </row>
    <row r="41" spans="1:22" ht="13" x14ac:dyDescent="0.3">
      <c r="A41" s="85">
        <v>36387</v>
      </c>
      <c r="B41" s="86">
        <v>10212.02</v>
      </c>
      <c r="C41" s="86"/>
      <c r="D41" s="47">
        <v>1020498</v>
      </c>
      <c r="E41" s="2">
        <v>3453267.72</v>
      </c>
      <c r="F41" s="2">
        <v>0</v>
      </c>
      <c r="G41" s="13"/>
      <c r="H41" s="16">
        <v>4928</v>
      </c>
      <c r="I41" s="87">
        <v>522657408.91999996</v>
      </c>
      <c r="J41" s="87"/>
      <c r="K41" s="12"/>
      <c r="L41" s="13"/>
      <c r="M41" s="87">
        <v>145</v>
      </c>
      <c r="N41" s="87">
        <v>36699250</v>
      </c>
      <c r="O41" s="87"/>
      <c r="P41" s="87"/>
      <c r="Q41" s="88"/>
      <c r="R41" s="49">
        <v>10212.02</v>
      </c>
      <c r="T41" s="17"/>
      <c r="U41" s="38">
        <v>0</v>
      </c>
      <c r="V41" s="38">
        <v>0</v>
      </c>
    </row>
    <row r="42" spans="1:22" ht="13" x14ac:dyDescent="0.3">
      <c r="A42" s="85">
        <v>36394</v>
      </c>
      <c r="B42" s="86">
        <v>9087.1200000000008</v>
      </c>
      <c r="C42" s="86"/>
      <c r="D42" s="47">
        <v>1438198</v>
      </c>
      <c r="E42" s="2">
        <v>3435584.04</v>
      </c>
      <c r="F42" s="2">
        <v>0</v>
      </c>
      <c r="G42" s="13"/>
      <c r="H42" s="16">
        <v>4928</v>
      </c>
      <c r="I42" s="87">
        <v>498635322.08999997</v>
      </c>
      <c r="J42" s="87"/>
      <c r="K42" s="12"/>
      <c r="L42" s="13"/>
      <c r="M42" s="87">
        <v>145</v>
      </c>
      <c r="N42" s="87">
        <v>38576020</v>
      </c>
      <c r="O42" s="87"/>
      <c r="P42" s="87"/>
      <c r="Q42" s="88"/>
      <c r="R42" s="49">
        <v>9087.1200000000008</v>
      </c>
      <c r="T42" s="17"/>
      <c r="U42" s="38">
        <v>0</v>
      </c>
      <c r="V42" s="38">
        <v>0</v>
      </c>
    </row>
    <row r="43" spans="1:22" ht="13" x14ac:dyDescent="0.3">
      <c r="A43" s="85">
        <v>36401</v>
      </c>
      <c r="B43" s="86">
        <v>10780.56</v>
      </c>
      <c r="C43" s="86"/>
      <c r="D43" s="47">
        <v>0</v>
      </c>
      <c r="E43" s="2">
        <v>3535274.64</v>
      </c>
      <c r="F43" s="2">
        <v>0</v>
      </c>
      <c r="G43" s="13"/>
      <c r="H43" s="16">
        <v>4928</v>
      </c>
      <c r="I43" s="87">
        <v>544485269.13</v>
      </c>
      <c r="J43" s="87"/>
      <c r="K43" s="12"/>
      <c r="L43" s="13"/>
      <c r="M43" s="87">
        <v>145</v>
      </c>
      <c r="N43" s="87">
        <v>40145270</v>
      </c>
      <c r="O43" s="87"/>
      <c r="P43" s="87"/>
      <c r="Q43" s="88"/>
      <c r="R43" s="49">
        <v>10780.56</v>
      </c>
      <c r="T43" s="17"/>
      <c r="U43" s="38">
        <v>0</v>
      </c>
      <c r="V43" s="38">
        <v>0</v>
      </c>
    </row>
    <row r="44" spans="1:22" ht="13" x14ac:dyDescent="0.3">
      <c r="A44" s="85">
        <v>36408</v>
      </c>
      <c r="B44" s="86">
        <v>14297.93</v>
      </c>
      <c r="C44" s="86"/>
      <c r="D44" s="47">
        <v>2060958</v>
      </c>
      <c r="E44" s="2">
        <v>3369975.28</v>
      </c>
      <c r="F44" s="2">
        <v>0</v>
      </c>
      <c r="G44" s="13"/>
      <c r="H44" s="16">
        <v>4928</v>
      </c>
      <c r="I44" s="87">
        <v>540675823.14999998</v>
      </c>
      <c r="J44" s="87"/>
      <c r="K44" s="12"/>
      <c r="L44" s="13"/>
      <c r="M44" s="87">
        <v>145</v>
      </c>
      <c r="N44" s="87">
        <v>41069400</v>
      </c>
      <c r="O44" s="87"/>
      <c r="P44" s="87"/>
      <c r="Q44" s="88"/>
      <c r="R44" s="49">
        <v>14297.93</v>
      </c>
      <c r="T44" s="17"/>
      <c r="U44" s="38">
        <v>0</v>
      </c>
      <c r="V44" s="38">
        <v>0</v>
      </c>
    </row>
    <row r="45" spans="1:22" ht="13" x14ac:dyDescent="0.3">
      <c r="A45" s="85">
        <v>36415</v>
      </c>
      <c r="B45" s="86">
        <v>13784.3</v>
      </c>
      <c r="C45" s="86"/>
      <c r="D45" s="47">
        <v>0</v>
      </c>
      <c r="E45" s="2">
        <v>3685210.03</v>
      </c>
      <c r="F45" s="2">
        <v>0</v>
      </c>
      <c r="G45" s="13"/>
      <c r="H45" s="16">
        <v>4928</v>
      </c>
      <c r="I45" s="87">
        <v>515031688.06</v>
      </c>
      <c r="J45" s="87"/>
      <c r="K45" s="12"/>
      <c r="L45" s="13"/>
      <c r="M45" s="87">
        <v>145</v>
      </c>
      <c r="N45" s="87">
        <v>42847200</v>
      </c>
      <c r="O45" s="87"/>
      <c r="P45" s="87"/>
      <c r="Q45" s="88"/>
      <c r="R45" s="49">
        <v>13784.3</v>
      </c>
      <c r="T45" s="17"/>
      <c r="U45" s="38">
        <v>0</v>
      </c>
      <c r="V45" s="38">
        <v>0</v>
      </c>
    </row>
    <row r="46" spans="1:22" ht="13" x14ac:dyDescent="0.3">
      <c r="A46" s="85">
        <v>36422</v>
      </c>
      <c r="B46" s="86">
        <v>12548.45</v>
      </c>
      <c r="C46" s="86"/>
      <c r="D46" s="47">
        <v>0</v>
      </c>
      <c r="E46" s="2">
        <v>3402164.88</v>
      </c>
      <c r="F46" s="2">
        <v>0</v>
      </c>
      <c r="G46" s="13"/>
      <c r="H46" s="16">
        <v>4928</v>
      </c>
      <c r="I46" s="87">
        <v>499384660.55000001</v>
      </c>
      <c r="J46" s="87"/>
      <c r="K46" s="12"/>
      <c r="L46" s="13"/>
      <c r="M46" s="87">
        <v>145</v>
      </c>
      <c r="N46" s="87">
        <v>39991720</v>
      </c>
      <c r="O46" s="87"/>
      <c r="P46" s="87"/>
      <c r="Q46" s="88"/>
      <c r="R46" s="49">
        <v>12548.449999999999</v>
      </c>
      <c r="T46" s="17"/>
      <c r="U46" s="38">
        <v>0</v>
      </c>
      <c r="V46" s="38">
        <v>0</v>
      </c>
    </row>
    <row r="47" spans="1:22" ht="13" x14ac:dyDescent="0.3">
      <c r="A47" s="85">
        <v>36429</v>
      </c>
      <c r="B47" s="86">
        <v>16086.72</v>
      </c>
      <c r="C47" s="86"/>
      <c r="D47" s="47">
        <v>0</v>
      </c>
      <c r="E47" s="2">
        <v>3784292.63</v>
      </c>
      <c r="F47" s="2">
        <v>0</v>
      </c>
      <c r="G47" s="13"/>
      <c r="H47" s="16">
        <v>4916</v>
      </c>
      <c r="I47" s="87">
        <v>566919859.39999998</v>
      </c>
      <c r="J47" s="87"/>
      <c r="K47" s="12"/>
      <c r="L47" s="13"/>
      <c r="M47" s="87">
        <v>145</v>
      </c>
      <c r="N47" s="87">
        <v>40693220</v>
      </c>
      <c r="O47" s="87"/>
      <c r="P47" s="87"/>
      <c r="Q47" s="88"/>
      <c r="R47" s="49">
        <v>16086.720000000001</v>
      </c>
      <c r="T47" s="17"/>
      <c r="U47" s="38">
        <v>0</v>
      </c>
      <c r="V47" s="38">
        <v>0</v>
      </c>
    </row>
    <row r="48" spans="1:22" ht="13" x14ac:dyDescent="0.3">
      <c r="A48" s="85">
        <v>36436</v>
      </c>
      <c r="B48" s="86">
        <v>15588.47</v>
      </c>
      <c r="C48" s="86"/>
      <c r="D48" s="47">
        <v>1396566</v>
      </c>
      <c r="E48" s="2">
        <v>3494719.52</v>
      </c>
      <c r="F48" s="2">
        <v>0</v>
      </c>
      <c r="G48" s="13"/>
      <c r="H48" s="16">
        <v>4916</v>
      </c>
      <c r="I48" s="16">
        <v>574241138</v>
      </c>
      <c r="K48" s="12"/>
      <c r="L48" s="13"/>
      <c r="M48" s="4">
        <v>145</v>
      </c>
      <c r="N48" s="4">
        <v>44446980</v>
      </c>
      <c r="O48" s="16"/>
      <c r="P48" s="16"/>
      <c r="Q48" s="17"/>
      <c r="R48" s="49">
        <v>15588.470000000001</v>
      </c>
      <c r="T48" s="17"/>
      <c r="U48" s="38">
        <v>0</v>
      </c>
      <c r="V48" s="38">
        <v>0</v>
      </c>
    </row>
    <row r="49" spans="1:22" ht="13" x14ac:dyDescent="0.3">
      <c r="A49" s="85">
        <v>36443</v>
      </c>
      <c r="B49" s="86">
        <v>11388.34</v>
      </c>
      <c r="C49" s="86"/>
      <c r="D49" s="47">
        <v>435389</v>
      </c>
      <c r="E49" s="2">
        <v>3918539.39</v>
      </c>
      <c r="F49" s="2">
        <v>0</v>
      </c>
      <c r="G49" s="13"/>
      <c r="H49" s="16">
        <v>6178</v>
      </c>
      <c r="I49" s="16">
        <v>582358954</v>
      </c>
      <c r="K49" s="12"/>
      <c r="L49" s="13"/>
      <c r="M49" s="4">
        <v>205</v>
      </c>
      <c r="N49" s="4">
        <v>49767139</v>
      </c>
      <c r="O49" s="16"/>
      <c r="P49" s="16"/>
      <c r="Q49" s="17"/>
      <c r="R49" s="49">
        <v>11388.34</v>
      </c>
      <c r="T49" s="17"/>
      <c r="U49" s="38">
        <v>0</v>
      </c>
      <c r="V49" s="38">
        <v>0</v>
      </c>
    </row>
    <row r="50" spans="1:22" ht="13" x14ac:dyDescent="0.3">
      <c r="A50" s="85">
        <v>36450</v>
      </c>
      <c r="B50" s="86">
        <v>11098.37</v>
      </c>
      <c r="C50" s="86"/>
      <c r="D50" s="47">
        <v>0</v>
      </c>
      <c r="E50" s="2">
        <v>3848284.64</v>
      </c>
      <c r="F50" s="2">
        <v>0</v>
      </c>
      <c r="G50" s="13"/>
      <c r="H50" s="16">
        <v>6178</v>
      </c>
      <c r="I50" s="16">
        <v>545316013</v>
      </c>
      <c r="K50" s="12"/>
      <c r="L50" s="13"/>
      <c r="M50" s="4">
        <v>205</v>
      </c>
      <c r="N50" s="4">
        <v>48786111</v>
      </c>
      <c r="O50" s="16"/>
      <c r="P50" s="16"/>
      <c r="Q50" s="17"/>
      <c r="R50" s="49">
        <v>11098.369999999999</v>
      </c>
      <c r="T50" s="17"/>
      <c r="U50" s="38">
        <v>0</v>
      </c>
      <c r="V50" s="38">
        <v>0</v>
      </c>
    </row>
    <row r="51" spans="1:22" ht="13" x14ac:dyDescent="0.3">
      <c r="A51" s="85">
        <v>36457</v>
      </c>
      <c r="B51" s="86">
        <v>11641.17</v>
      </c>
      <c r="C51" s="86"/>
      <c r="D51" s="47">
        <v>6241421</v>
      </c>
      <c r="E51" s="2">
        <v>3509765.67</v>
      </c>
      <c r="F51" s="2">
        <v>0</v>
      </c>
      <c r="G51" s="13"/>
      <c r="H51" s="16">
        <v>6178</v>
      </c>
      <c r="I51" s="16">
        <v>555760057</v>
      </c>
      <c r="K51" s="12"/>
      <c r="L51" s="13"/>
      <c r="M51" s="4">
        <v>205</v>
      </c>
      <c r="N51" s="4">
        <v>48618320</v>
      </c>
      <c r="O51" s="16"/>
      <c r="P51" s="16"/>
      <c r="Q51" s="17"/>
      <c r="R51" s="49">
        <v>11641.17</v>
      </c>
      <c r="T51" s="17"/>
      <c r="U51" s="38">
        <v>0</v>
      </c>
      <c r="V51" s="38">
        <v>0</v>
      </c>
    </row>
    <row r="52" spans="1:22" ht="13" x14ac:dyDescent="0.3">
      <c r="A52" s="85">
        <v>36464</v>
      </c>
      <c r="B52" s="86">
        <v>11537.95</v>
      </c>
      <c r="C52" s="86"/>
      <c r="D52" s="47">
        <v>4075839</v>
      </c>
      <c r="E52" s="2">
        <v>3729337.76</v>
      </c>
      <c r="F52" s="2">
        <v>0</v>
      </c>
      <c r="G52" s="13"/>
      <c r="H52" s="16">
        <v>6178</v>
      </c>
      <c r="I52" s="16">
        <v>626787657</v>
      </c>
      <c r="K52" s="12"/>
      <c r="L52" s="13"/>
      <c r="M52" s="4">
        <v>205</v>
      </c>
      <c r="N52" s="4">
        <v>50196980</v>
      </c>
      <c r="O52" s="16"/>
      <c r="P52" s="16"/>
      <c r="Q52" s="17"/>
      <c r="R52" s="49">
        <v>11537.95</v>
      </c>
      <c r="T52" s="17"/>
      <c r="U52" s="38">
        <v>0</v>
      </c>
      <c r="V52" s="38">
        <v>0</v>
      </c>
    </row>
    <row r="53" spans="1:22" ht="13" x14ac:dyDescent="0.3">
      <c r="A53" s="85">
        <v>36471</v>
      </c>
      <c r="B53" s="86">
        <v>11701.55</v>
      </c>
      <c r="C53" s="86"/>
      <c r="D53" s="47">
        <v>1487107</v>
      </c>
      <c r="E53" s="2">
        <v>3666840.17</v>
      </c>
      <c r="F53" s="2">
        <v>0</v>
      </c>
      <c r="G53" s="13"/>
      <c r="H53" s="16">
        <v>6178</v>
      </c>
      <c r="I53" s="16">
        <v>584331353</v>
      </c>
      <c r="K53" s="12"/>
      <c r="L53" s="13"/>
      <c r="M53" s="4">
        <v>205</v>
      </c>
      <c r="N53" s="4">
        <v>45338950</v>
      </c>
      <c r="O53" s="16"/>
      <c r="P53" s="16"/>
      <c r="Q53" s="17"/>
      <c r="R53" s="49">
        <v>11701.55</v>
      </c>
      <c r="T53" s="17"/>
      <c r="U53" s="38">
        <v>0</v>
      </c>
      <c r="V53" s="38">
        <v>0</v>
      </c>
    </row>
    <row r="54" spans="1:22" ht="13" x14ac:dyDescent="0.3">
      <c r="A54" s="85">
        <v>36478</v>
      </c>
      <c r="B54" s="86">
        <v>11678</v>
      </c>
      <c r="C54" s="86"/>
      <c r="D54" s="47">
        <v>1756714</v>
      </c>
      <c r="E54" s="2">
        <v>3223457.73</v>
      </c>
      <c r="F54" s="2">
        <v>0</v>
      </c>
      <c r="G54" s="13"/>
      <c r="H54" s="16">
        <v>6178</v>
      </c>
      <c r="I54" s="16">
        <v>571718923.25</v>
      </c>
      <c r="K54" s="12"/>
      <c r="L54" s="13"/>
      <c r="M54" s="4">
        <v>205</v>
      </c>
      <c r="N54" s="4">
        <v>46274060</v>
      </c>
      <c r="O54" s="16"/>
      <c r="P54" s="16"/>
      <c r="Q54" s="17"/>
      <c r="R54" s="49">
        <v>11678.17</v>
      </c>
      <c r="T54" s="17"/>
      <c r="U54" s="38">
        <v>0</v>
      </c>
      <c r="V54" s="38">
        <v>0</v>
      </c>
    </row>
    <row r="55" spans="1:22" ht="13" x14ac:dyDescent="0.3">
      <c r="A55" s="85">
        <v>36485</v>
      </c>
      <c r="B55" s="86">
        <v>13213</v>
      </c>
      <c r="C55" s="86"/>
      <c r="D55" s="47">
        <v>300000</v>
      </c>
      <c r="E55" s="2">
        <v>3686890.28</v>
      </c>
      <c r="F55" s="2">
        <v>0</v>
      </c>
      <c r="G55" s="13"/>
      <c r="H55" s="16">
        <v>6178</v>
      </c>
      <c r="I55" s="16">
        <v>588733401</v>
      </c>
      <c r="K55" s="12"/>
      <c r="L55" s="13"/>
      <c r="M55" s="4">
        <v>205</v>
      </c>
      <c r="N55" s="4">
        <v>46914045</v>
      </c>
      <c r="O55" s="16"/>
      <c r="P55" s="16"/>
      <c r="Q55" s="17"/>
      <c r="R55" s="49">
        <v>13213.47</v>
      </c>
      <c r="T55" s="17"/>
      <c r="U55" s="38">
        <v>0</v>
      </c>
      <c r="V55" s="38">
        <v>0</v>
      </c>
    </row>
    <row r="56" spans="1:22" ht="13" x14ac:dyDescent="0.3">
      <c r="A56" s="85">
        <v>36492</v>
      </c>
      <c r="B56" s="86">
        <v>14606</v>
      </c>
      <c r="C56" s="86"/>
      <c r="D56" s="47">
        <v>2415145</v>
      </c>
      <c r="E56" s="2">
        <v>3666668.62</v>
      </c>
      <c r="F56" s="2">
        <v>0</v>
      </c>
      <c r="G56" s="13"/>
      <c r="H56" s="16">
        <v>6178</v>
      </c>
      <c r="I56" s="16">
        <v>637488190</v>
      </c>
      <c r="K56" s="12"/>
      <c r="L56" s="13"/>
      <c r="M56" s="4">
        <v>205</v>
      </c>
      <c r="N56" s="4">
        <v>48091495</v>
      </c>
      <c r="O56" s="16"/>
      <c r="P56" s="16"/>
      <c r="Q56" s="17"/>
      <c r="R56" s="49">
        <v>14605.980000000001</v>
      </c>
      <c r="T56" s="17"/>
      <c r="U56" s="38">
        <v>0</v>
      </c>
      <c r="V56" s="38">
        <v>0</v>
      </c>
    </row>
    <row r="57" spans="1:22" ht="13" x14ac:dyDescent="0.3">
      <c r="A57" s="85">
        <v>36499</v>
      </c>
      <c r="B57" s="86">
        <v>18416</v>
      </c>
      <c r="C57" s="86"/>
      <c r="D57" s="47">
        <v>2097720</v>
      </c>
      <c r="E57" s="2">
        <v>4431968.54</v>
      </c>
      <c r="F57" s="2">
        <v>0</v>
      </c>
      <c r="G57" s="13"/>
      <c r="H57" s="16">
        <v>6178</v>
      </c>
      <c r="I57" s="16">
        <v>631151916</v>
      </c>
      <c r="K57" s="12"/>
      <c r="L57" s="13"/>
      <c r="M57" s="4">
        <v>205</v>
      </c>
      <c r="N57" s="4">
        <v>49123510</v>
      </c>
      <c r="O57" s="16"/>
      <c r="P57" s="16"/>
      <c r="Q57" s="17"/>
      <c r="R57" s="49">
        <v>21274.11</v>
      </c>
      <c r="T57" s="17"/>
      <c r="U57" s="38">
        <v>0</v>
      </c>
      <c r="V57" s="38">
        <v>0</v>
      </c>
    </row>
    <row r="58" spans="1:22" ht="13" x14ac:dyDescent="0.3">
      <c r="A58" s="85">
        <v>36506</v>
      </c>
      <c r="B58" s="86">
        <v>19258.590000000004</v>
      </c>
      <c r="C58" s="86"/>
      <c r="D58" s="47">
        <v>0</v>
      </c>
      <c r="E58" s="2">
        <v>3975991.5100000002</v>
      </c>
      <c r="F58" s="2">
        <v>0</v>
      </c>
      <c r="G58" s="13"/>
      <c r="H58" s="16">
        <v>6178</v>
      </c>
      <c r="I58" s="16">
        <v>1911.84</v>
      </c>
      <c r="K58" s="12"/>
      <c r="L58" s="13"/>
      <c r="M58" s="4">
        <v>205</v>
      </c>
      <c r="N58" s="4">
        <v>2837.72</v>
      </c>
      <c r="O58" s="16"/>
      <c r="P58" s="16"/>
      <c r="Q58" s="17"/>
      <c r="R58" s="49">
        <v>19258.590000000004</v>
      </c>
      <c r="T58" s="17"/>
      <c r="U58" s="38">
        <v>0</v>
      </c>
      <c r="V58" s="38">
        <v>0</v>
      </c>
    </row>
    <row r="59" spans="1:22" ht="13" x14ac:dyDescent="0.3">
      <c r="A59" s="85">
        <v>36513</v>
      </c>
      <c r="B59" s="86">
        <v>25006.639999999999</v>
      </c>
      <c r="C59" s="86"/>
      <c r="D59" s="47">
        <v>0</v>
      </c>
      <c r="E59" s="2">
        <v>4510277.5999999996</v>
      </c>
      <c r="F59" s="2">
        <v>0</v>
      </c>
      <c r="G59" s="13"/>
      <c r="H59" s="16">
        <v>6178</v>
      </c>
      <c r="I59" s="16">
        <v>0</v>
      </c>
      <c r="K59" s="12"/>
      <c r="L59" s="13"/>
      <c r="M59" s="4">
        <v>205</v>
      </c>
      <c r="N59" s="4">
        <v>0</v>
      </c>
      <c r="O59" s="16"/>
      <c r="P59" s="16"/>
      <c r="Q59" s="17"/>
      <c r="R59" s="49">
        <v>25006.639999999999</v>
      </c>
      <c r="T59" s="17"/>
      <c r="U59" s="38">
        <v>0</v>
      </c>
      <c r="V59" s="38">
        <v>0</v>
      </c>
    </row>
    <row r="60" spans="1:22" ht="13" x14ac:dyDescent="0.3">
      <c r="A60" s="85">
        <v>36520</v>
      </c>
      <c r="B60" s="86">
        <v>14308.84</v>
      </c>
      <c r="C60" s="86"/>
      <c r="D60" s="47">
        <v>1145212</v>
      </c>
      <c r="E60" s="2">
        <v>4038782.36</v>
      </c>
      <c r="F60" s="2">
        <v>0</v>
      </c>
      <c r="G60" s="13"/>
      <c r="H60" s="16">
        <v>6178</v>
      </c>
      <c r="I60" s="16">
        <v>0</v>
      </c>
      <c r="K60" s="12"/>
      <c r="L60" s="13"/>
      <c r="M60" s="4">
        <v>205</v>
      </c>
      <c r="N60" s="4">
        <v>0</v>
      </c>
      <c r="O60" s="16"/>
      <c r="P60" s="16"/>
      <c r="Q60" s="17"/>
      <c r="R60" s="49">
        <v>14308.84</v>
      </c>
      <c r="T60" s="17"/>
      <c r="U60" s="38">
        <v>0</v>
      </c>
      <c r="V60" s="38">
        <v>0</v>
      </c>
    </row>
    <row r="61" spans="1:22" ht="13" x14ac:dyDescent="0.3">
      <c r="A61" s="85">
        <v>36527</v>
      </c>
      <c r="B61" s="86">
        <v>21066.720000000001</v>
      </c>
      <c r="C61" s="13"/>
      <c r="D61" s="47">
        <v>1000005</v>
      </c>
      <c r="E61" s="2">
        <v>4571622.41</v>
      </c>
      <c r="F61" s="2">
        <v>0</v>
      </c>
      <c r="G61" s="13"/>
      <c r="H61" s="16">
        <v>6178</v>
      </c>
      <c r="I61" s="16">
        <v>0</v>
      </c>
      <c r="J61" s="12"/>
      <c r="K61" s="12"/>
      <c r="L61" s="13"/>
      <c r="M61" s="4">
        <v>205</v>
      </c>
      <c r="N61" s="4">
        <v>0</v>
      </c>
      <c r="O61" s="12"/>
      <c r="P61" s="12"/>
      <c r="Q61" s="13"/>
      <c r="R61" s="49">
        <v>21066.720000000001</v>
      </c>
      <c r="S61" s="11"/>
      <c r="T61" s="17">
        <v>3383</v>
      </c>
      <c r="U61" s="38">
        <v>0</v>
      </c>
      <c r="V61" s="38">
        <v>0</v>
      </c>
    </row>
    <row r="62" spans="1:22" ht="13" x14ac:dyDescent="0.3">
      <c r="A62" s="85">
        <v>36534</v>
      </c>
      <c r="B62" s="86">
        <v>20197.689999999999</v>
      </c>
      <c r="C62" s="13">
        <v>0.38483019918368355</v>
      </c>
      <c r="D62" s="47">
        <v>1409427</v>
      </c>
      <c r="E62" s="2">
        <v>4012863.56</v>
      </c>
      <c r="F62" s="2">
        <v>0</v>
      </c>
      <c r="G62" s="13">
        <v>0.32812810768300604</v>
      </c>
      <c r="H62" s="16">
        <v>6178</v>
      </c>
      <c r="I62" s="16">
        <v>0</v>
      </c>
      <c r="J62" s="12">
        <v>-1</v>
      </c>
      <c r="K62" s="12"/>
      <c r="L62" s="13"/>
      <c r="M62" s="4">
        <v>205</v>
      </c>
      <c r="N62" s="4">
        <v>0</v>
      </c>
      <c r="O62" s="12">
        <v>-1</v>
      </c>
      <c r="P62" s="12"/>
      <c r="Q62" s="13"/>
      <c r="R62" s="49">
        <v>20197.79</v>
      </c>
      <c r="S62" s="11">
        <v>0.38483019918368355</v>
      </c>
      <c r="T62" s="17">
        <v>3383</v>
      </c>
      <c r="U62" s="38">
        <v>0</v>
      </c>
      <c r="V62" s="38">
        <v>0</v>
      </c>
    </row>
    <row r="63" spans="1:22" ht="13" x14ac:dyDescent="0.3">
      <c r="A63" s="85">
        <v>36541</v>
      </c>
      <c r="B63" s="86">
        <v>19660.46</v>
      </c>
      <c r="C63" s="13">
        <v>1.0174920472036941</v>
      </c>
      <c r="D63" s="47">
        <v>1319535</v>
      </c>
      <c r="E63" s="2">
        <v>3813499.23</v>
      </c>
      <c r="F63" s="2">
        <v>0</v>
      </c>
      <c r="G63" s="13">
        <v>0.40099575237546614</v>
      </c>
      <c r="H63" s="16">
        <v>6178</v>
      </c>
      <c r="I63" s="16">
        <v>0</v>
      </c>
      <c r="J63" s="12">
        <v>-1</v>
      </c>
      <c r="K63" s="12"/>
      <c r="L63" s="13"/>
      <c r="M63" s="4">
        <v>205</v>
      </c>
      <c r="N63" s="4">
        <v>0</v>
      </c>
      <c r="O63" s="12">
        <v>-1</v>
      </c>
      <c r="P63" s="12"/>
      <c r="Q63" s="13"/>
      <c r="R63" s="49">
        <v>19660.46</v>
      </c>
      <c r="S63" s="11">
        <v>1.0174920472036941</v>
      </c>
      <c r="T63" s="17">
        <v>3383</v>
      </c>
      <c r="U63" s="38">
        <v>0</v>
      </c>
      <c r="V63" s="38">
        <v>0</v>
      </c>
    </row>
    <row r="64" spans="1:22" ht="13" x14ac:dyDescent="0.3">
      <c r="A64" s="85">
        <v>36548</v>
      </c>
      <c r="B64" s="86">
        <v>18834.62</v>
      </c>
      <c r="C64" s="13">
        <v>0.4281634819532909</v>
      </c>
      <c r="D64" s="47">
        <v>2213815</v>
      </c>
      <c r="E64" s="2">
        <v>3519535.57</v>
      </c>
      <c r="F64" s="2">
        <v>0</v>
      </c>
      <c r="G64" s="13">
        <v>0.257666460005753</v>
      </c>
      <c r="H64" s="16">
        <v>6178</v>
      </c>
      <c r="I64" s="16">
        <v>0</v>
      </c>
      <c r="J64" s="12">
        <v>-1</v>
      </c>
      <c r="K64" s="12"/>
      <c r="L64" s="13"/>
      <c r="M64" s="4">
        <v>205</v>
      </c>
      <c r="N64" s="4">
        <v>0</v>
      </c>
      <c r="O64" s="12">
        <v>-1</v>
      </c>
      <c r="P64" s="12"/>
      <c r="Q64" s="13"/>
      <c r="R64" s="49">
        <v>18834.62</v>
      </c>
      <c r="S64" s="11">
        <v>0.4281634819532909</v>
      </c>
      <c r="T64" s="17">
        <v>3383</v>
      </c>
      <c r="U64" s="38">
        <v>0</v>
      </c>
      <c r="V64" s="38">
        <v>0</v>
      </c>
    </row>
    <row r="65" spans="1:22" ht="13" x14ac:dyDescent="0.3">
      <c r="A65" s="85">
        <v>36555</v>
      </c>
      <c r="B65" s="86">
        <v>22249</v>
      </c>
      <c r="C65" s="13">
        <v>0.40593996840442337</v>
      </c>
      <c r="D65" s="47">
        <v>1240598</v>
      </c>
      <c r="E65" s="2">
        <v>3886457.07</v>
      </c>
      <c r="F65" s="2">
        <v>0</v>
      </c>
      <c r="G65" s="13">
        <v>0.28267772535310742</v>
      </c>
      <c r="H65" s="16">
        <v>6178</v>
      </c>
      <c r="I65" s="16">
        <v>0</v>
      </c>
      <c r="J65" s="12">
        <v>-1</v>
      </c>
      <c r="K65" s="12"/>
      <c r="L65" s="13"/>
      <c r="M65" s="4">
        <v>205</v>
      </c>
      <c r="N65" s="4">
        <v>0</v>
      </c>
      <c r="O65" s="12">
        <v>-1</v>
      </c>
      <c r="P65" s="12"/>
      <c r="Q65" s="13"/>
      <c r="R65" s="49">
        <v>22249</v>
      </c>
      <c r="S65" s="11">
        <v>0.40593996840442337</v>
      </c>
      <c r="T65" s="17">
        <v>3383</v>
      </c>
      <c r="U65" s="38">
        <v>0</v>
      </c>
      <c r="V65" s="38">
        <v>0</v>
      </c>
    </row>
    <row r="66" spans="1:22" ht="13" x14ac:dyDescent="0.3">
      <c r="A66" s="85">
        <v>36562</v>
      </c>
      <c r="B66" s="86">
        <v>16601.8</v>
      </c>
      <c r="C66" s="13">
        <v>0.18204343182627269</v>
      </c>
      <c r="D66" s="47">
        <v>259190</v>
      </c>
      <c r="E66" s="2">
        <v>4047052.75</v>
      </c>
      <c r="F66" s="2">
        <v>0</v>
      </c>
      <c r="G66" s="13">
        <v>0.48265414346424373</v>
      </c>
      <c r="H66" s="16">
        <v>6178</v>
      </c>
      <c r="I66" s="16">
        <v>14462.560000000001</v>
      </c>
      <c r="J66" s="12">
        <v>-0.99996475313076361</v>
      </c>
      <c r="K66" s="12"/>
      <c r="L66" s="13"/>
      <c r="M66" s="4">
        <v>205</v>
      </c>
      <c r="N66" s="4">
        <v>16700.240000000002</v>
      </c>
      <c r="O66" s="12">
        <v>-0.99956610218671482</v>
      </c>
      <c r="P66" s="12"/>
      <c r="Q66" s="13"/>
      <c r="R66" s="49">
        <v>16601.8</v>
      </c>
      <c r="S66" s="11">
        <v>0.18204343182627269</v>
      </c>
      <c r="T66" s="17">
        <v>3383</v>
      </c>
      <c r="U66" s="38">
        <v>0</v>
      </c>
      <c r="V66" s="38">
        <v>0</v>
      </c>
    </row>
    <row r="67" spans="1:22" ht="13" x14ac:dyDescent="0.3">
      <c r="A67" s="85">
        <v>36569</v>
      </c>
      <c r="B67" s="86">
        <v>19029.64</v>
      </c>
      <c r="C67" s="13">
        <v>0.39214240357236901</v>
      </c>
      <c r="D67" s="47">
        <v>1026322</v>
      </c>
      <c r="E67" s="2">
        <v>3836355.87</v>
      </c>
      <c r="F67" s="2">
        <v>0</v>
      </c>
      <c r="G67" s="13">
        <v>0.43394159435327606</v>
      </c>
      <c r="H67" s="16">
        <v>6178</v>
      </c>
      <c r="I67" s="16">
        <v>2118435.65</v>
      </c>
      <c r="J67" s="12">
        <v>-0.99476663839232693</v>
      </c>
      <c r="K67" s="12"/>
      <c r="L67" s="13"/>
      <c r="M67" s="4">
        <v>205</v>
      </c>
      <c r="N67" s="4">
        <v>666696.38</v>
      </c>
      <c r="O67" s="12">
        <v>-0.9822509434228448</v>
      </c>
      <c r="P67" s="12"/>
      <c r="Q67" s="13"/>
      <c r="R67" s="49">
        <v>19029.64</v>
      </c>
      <c r="S67" s="11">
        <v>0.39214240357236901</v>
      </c>
      <c r="T67" s="17">
        <v>3383</v>
      </c>
      <c r="U67" s="38">
        <v>0</v>
      </c>
      <c r="V67" s="38">
        <v>0</v>
      </c>
    </row>
    <row r="68" spans="1:22" ht="13" x14ac:dyDescent="0.3">
      <c r="A68" s="85">
        <v>36576</v>
      </c>
      <c r="B68" s="86">
        <v>18620</v>
      </c>
      <c r="C68" s="13">
        <v>0.51706977623480699</v>
      </c>
      <c r="D68" s="47">
        <v>1300005</v>
      </c>
      <c r="E68" s="2">
        <v>3963425</v>
      </c>
      <c r="F68" s="2">
        <v>0</v>
      </c>
      <c r="G68" s="13">
        <v>0.40346071953023288</v>
      </c>
      <c r="H68" s="16">
        <v>6178</v>
      </c>
      <c r="I68" s="16">
        <v>991840.06</v>
      </c>
      <c r="J68" s="12">
        <v>-0.99749346460605615</v>
      </c>
      <c r="K68" s="12"/>
      <c r="L68" s="13"/>
      <c r="M68" s="4">
        <v>205</v>
      </c>
      <c r="N68" s="4">
        <v>998003.99</v>
      </c>
      <c r="O68" s="12">
        <v>-0.97383157696943101</v>
      </c>
      <c r="P68" s="12"/>
      <c r="Q68" s="13"/>
      <c r="R68" s="49">
        <v>18620</v>
      </c>
      <c r="S68" s="11">
        <v>0.51706977623480699</v>
      </c>
      <c r="T68" s="17">
        <v>3383</v>
      </c>
      <c r="U68" s="38">
        <v>0</v>
      </c>
      <c r="V68" s="38">
        <v>0</v>
      </c>
    </row>
    <row r="69" spans="1:22" ht="13" x14ac:dyDescent="0.3">
      <c r="A69" s="85">
        <v>36583</v>
      </c>
      <c r="B69" s="86">
        <v>24006</v>
      </c>
      <c r="C69" s="13">
        <v>0.65987211116150957</v>
      </c>
      <c r="D69" s="47">
        <v>2667204</v>
      </c>
      <c r="E69" s="2">
        <v>3895191.38</v>
      </c>
      <c r="F69" s="2">
        <v>0</v>
      </c>
      <c r="G69" s="13">
        <v>0.28726903495155398</v>
      </c>
      <c r="H69" s="16">
        <v>6178</v>
      </c>
      <c r="I69" s="16">
        <v>3110275.71</v>
      </c>
      <c r="J69" s="12">
        <v>-0.99292052069274195</v>
      </c>
      <c r="K69" s="12"/>
      <c r="L69" s="13"/>
      <c r="M69" s="4">
        <v>205</v>
      </c>
      <c r="N69" s="4">
        <v>1664800.37</v>
      </c>
      <c r="O69" s="12">
        <v>-0.95948672234077526</v>
      </c>
      <c r="P69" s="12"/>
      <c r="Q69" s="13"/>
      <c r="R69" s="49">
        <v>24006</v>
      </c>
      <c r="S69" s="11">
        <v>0.65987211116150957</v>
      </c>
      <c r="T69" s="17">
        <v>3267</v>
      </c>
      <c r="U69" s="38">
        <v>0</v>
      </c>
      <c r="V69" s="38">
        <v>0</v>
      </c>
    </row>
    <row r="70" spans="1:22" ht="13" x14ac:dyDescent="0.3">
      <c r="A70" s="85">
        <v>36590</v>
      </c>
      <c r="B70" s="86">
        <v>25866</v>
      </c>
      <c r="C70" s="13">
        <v>0.64146758599682063</v>
      </c>
      <c r="D70" s="47">
        <v>0</v>
      </c>
      <c r="E70" s="2">
        <v>3822821.58</v>
      </c>
      <c r="F70" s="2">
        <v>0</v>
      </c>
      <c r="G70" s="13">
        <v>0.160080923106971</v>
      </c>
      <c r="H70" s="16">
        <v>6178</v>
      </c>
      <c r="I70" s="16">
        <v>6150648.9499999993</v>
      </c>
      <c r="J70" s="12">
        <v>-0.98643602107249995</v>
      </c>
      <c r="K70" s="12"/>
      <c r="L70" s="13"/>
      <c r="M70" s="4">
        <v>205</v>
      </c>
      <c r="N70" s="4">
        <v>5089685.8600000003</v>
      </c>
      <c r="O70" s="12">
        <v>-0.87585347806117508</v>
      </c>
      <c r="P70" s="12"/>
      <c r="Q70" s="13"/>
      <c r="R70" s="49">
        <v>25866</v>
      </c>
      <c r="S70" s="11">
        <v>0.64146758599682063</v>
      </c>
      <c r="T70" s="17">
        <v>3267</v>
      </c>
      <c r="U70" s="38">
        <v>0</v>
      </c>
      <c r="V70" s="38">
        <v>0</v>
      </c>
    </row>
    <row r="71" spans="1:22" ht="13" x14ac:dyDescent="0.3">
      <c r="A71" s="85">
        <v>36597</v>
      </c>
      <c r="B71" s="86">
        <v>23363</v>
      </c>
      <c r="C71" s="13">
        <v>0.63970415562499983</v>
      </c>
      <c r="D71" s="47">
        <v>1602192</v>
      </c>
      <c r="E71" s="2">
        <v>3480393.5100000002</v>
      </c>
      <c r="F71" s="2">
        <v>0</v>
      </c>
      <c r="G71" s="13">
        <v>0.12206005387252361</v>
      </c>
      <c r="H71" s="16">
        <v>6178</v>
      </c>
      <c r="I71" s="16">
        <v>0</v>
      </c>
      <c r="J71" s="12">
        <v>-1</v>
      </c>
      <c r="K71" s="12"/>
      <c r="L71" s="13"/>
      <c r="M71" s="4">
        <v>205</v>
      </c>
      <c r="N71" s="4">
        <v>0</v>
      </c>
      <c r="O71" s="12">
        <v>-1</v>
      </c>
      <c r="P71" s="12"/>
      <c r="Q71" s="13"/>
      <c r="R71" s="49">
        <v>23363</v>
      </c>
      <c r="S71" s="11">
        <v>0.63970415562499983</v>
      </c>
      <c r="T71" s="17">
        <v>3267</v>
      </c>
      <c r="U71" s="38">
        <v>0</v>
      </c>
      <c r="V71" s="38">
        <v>0</v>
      </c>
    </row>
    <row r="72" spans="1:22" ht="13" x14ac:dyDescent="0.3">
      <c r="A72" s="85">
        <v>36604</v>
      </c>
      <c r="B72" s="86">
        <v>24359</v>
      </c>
      <c r="C72" s="13">
        <v>0.89694318714830901</v>
      </c>
      <c r="D72" s="47">
        <v>1546523</v>
      </c>
      <c r="E72" s="2">
        <v>3629414</v>
      </c>
      <c r="F72" s="2">
        <v>0</v>
      </c>
      <c r="G72" s="13">
        <v>0.18839754269471201</v>
      </c>
      <c r="H72" s="16">
        <v>6978</v>
      </c>
      <c r="I72" s="16">
        <v>0</v>
      </c>
      <c r="J72" s="12">
        <v>-1</v>
      </c>
      <c r="K72" s="12"/>
      <c r="L72" s="13"/>
      <c r="M72" s="4">
        <v>230</v>
      </c>
      <c r="N72" s="4">
        <v>0</v>
      </c>
      <c r="O72" s="12">
        <v>-1</v>
      </c>
      <c r="P72" s="12"/>
      <c r="Q72" s="13"/>
      <c r="R72" s="49">
        <v>24359</v>
      </c>
      <c r="S72" s="11">
        <v>0.89694318714830901</v>
      </c>
      <c r="T72" s="17">
        <v>3267</v>
      </c>
      <c r="U72" s="38">
        <v>0</v>
      </c>
      <c r="V72" s="38">
        <v>0</v>
      </c>
    </row>
    <row r="73" spans="1:22" ht="13" x14ac:dyDescent="0.3">
      <c r="A73" s="85">
        <v>36611</v>
      </c>
      <c r="B73" s="86">
        <v>29945</v>
      </c>
      <c r="C73" s="13">
        <v>0.67476129967517062</v>
      </c>
      <c r="D73" s="47">
        <v>1551022</v>
      </c>
      <c r="E73" s="2">
        <v>4496459</v>
      </c>
      <c r="F73" s="2">
        <v>0</v>
      </c>
      <c r="G73" s="13">
        <v>0.41609424475470158</v>
      </c>
      <c r="H73" s="16">
        <v>6978</v>
      </c>
      <c r="I73" s="16">
        <v>0</v>
      </c>
      <c r="J73" s="12">
        <v>-1</v>
      </c>
      <c r="K73" s="12"/>
      <c r="L73" s="13"/>
      <c r="M73" s="4">
        <v>230</v>
      </c>
      <c r="N73" s="4">
        <v>0</v>
      </c>
      <c r="O73" s="12">
        <v>-1</v>
      </c>
      <c r="P73" s="12"/>
      <c r="Q73" s="13"/>
      <c r="R73" s="49">
        <v>29945</v>
      </c>
      <c r="S73" s="11">
        <v>0.67476129967517062</v>
      </c>
      <c r="T73" s="17">
        <v>3267</v>
      </c>
      <c r="U73" s="38">
        <v>0</v>
      </c>
      <c r="V73" s="38">
        <v>0</v>
      </c>
    </row>
    <row r="74" spans="1:22" ht="13" x14ac:dyDescent="0.3">
      <c r="A74" s="85">
        <v>36618</v>
      </c>
      <c r="B74" s="86">
        <v>30910</v>
      </c>
      <c r="C74" s="13">
        <v>1.8113264349270248</v>
      </c>
      <c r="D74" s="47">
        <v>3462081</v>
      </c>
      <c r="E74" s="2">
        <v>4616285</v>
      </c>
      <c r="F74" s="2">
        <v>0</v>
      </c>
      <c r="G74" s="13">
        <v>0.30027264493164907</v>
      </c>
      <c r="H74" s="16">
        <v>6978</v>
      </c>
      <c r="I74" s="16">
        <v>0</v>
      </c>
      <c r="J74" s="12">
        <v>-1</v>
      </c>
      <c r="K74" s="12"/>
      <c r="L74" s="13"/>
      <c r="M74" s="4">
        <v>230</v>
      </c>
      <c r="N74" s="4">
        <v>0</v>
      </c>
      <c r="O74" s="12">
        <v>-1</v>
      </c>
      <c r="P74" s="12"/>
      <c r="Q74" s="13"/>
      <c r="R74" s="49">
        <v>30910</v>
      </c>
      <c r="S74" s="11">
        <v>1.8113264349270248</v>
      </c>
      <c r="T74" s="17">
        <v>3267</v>
      </c>
      <c r="U74" s="38">
        <v>0</v>
      </c>
      <c r="V74" s="38">
        <v>0</v>
      </c>
    </row>
    <row r="75" spans="1:22" ht="13" x14ac:dyDescent="0.3">
      <c r="A75" s="85">
        <v>36625</v>
      </c>
      <c r="B75" s="86">
        <v>21265</v>
      </c>
      <c r="C75" s="13">
        <v>0.5059899662046361</v>
      </c>
      <c r="D75" s="47">
        <v>8006420</v>
      </c>
      <c r="E75" s="2">
        <v>3788425</v>
      </c>
      <c r="F75" s="2">
        <v>0</v>
      </c>
      <c r="G75" s="13">
        <v>0.39100875411064351</v>
      </c>
      <c r="H75" s="16">
        <v>6978</v>
      </c>
      <c r="I75" s="16">
        <v>0</v>
      </c>
      <c r="J75" s="12">
        <v>-1</v>
      </c>
      <c r="K75" s="12"/>
      <c r="L75" s="13"/>
      <c r="M75" s="4">
        <v>230</v>
      </c>
      <c r="N75" s="4">
        <v>1013671</v>
      </c>
      <c r="O75" s="12">
        <v>-0.97332267824076757</v>
      </c>
      <c r="P75" s="12"/>
      <c r="Q75" s="13"/>
      <c r="R75" s="49">
        <v>21265</v>
      </c>
      <c r="S75" s="11">
        <v>0.5059899662046361</v>
      </c>
      <c r="T75" s="17">
        <v>3267</v>
      </c>
      <c r="U75" s="38">
        <v>0</v>
      </c>
      <c r="V75" s="38">
        <v>0</v>
      </c>
    </row>
    <row r="76" spans="1:22" ht="13" x14ac:dyDescent="0.3">
      <c r="A76" s="85">
        <v>36632</v>
      </c>
      <c r="B76" s="86">
        <v>20731</v>
      </c>
      <c r="C76" s="13">
        <v>0.93410550768986766</v>
      </c>
      <c r="D76" s="47">
        <v>1558302</v>
      </c>
      <c r="E76" s="2">
        <v>3643848</v>
      </c>
      <c r="F76" s="2">
        <v>0</v>
      </c>
      <c r="G76" s="13">
        <v>0.26630688775653022</v>
      </c>
      <c r="H76" s="16">
        <v>6978</v>
      </c>
      <c r="I76" s="16">
        <v>0</v>
      </c>
      <c r="J76" s="12">
        <v>-1</v>
      </c>
      <c r="K76" s="12"/>
      <c r="L76" s="13"/>
      <c r="M76" s="4">
        <v>230</v>
      </c>
      <c r="N76" s="4">
        <v>0</v>
      </c>
      <c r="O76" s="12">
        <v>-1</v>
      </c>
      <c r="P76" s="12"/>
      <c r="Q76" s="13"/>
      <c r="R76" s="49">
        <v>20731</v>
      </c>
      <c r="S76" s="11">
        <v>0.93410550768986766</v>
      </c>
      <c r="T76" s="17">
        <v>3267</v>
      </c>
      <c r="U76" s="38">
        <v>0</v>
      </c>
      <c r="V76" s="38">
        <v>0</v>
      </c>
    </row>
    <row r="77" spans="1:22" ht="13" x14ac:dyDescent="0.3">
      <c r="A77" s="85">
        <v>36639</v>
      </c>
      <c r="B77" s="86">
        <v>23564</v>
      </c>
      <c r="C77" s="13">
        <v>0.48697665106745502</v>
      </c>
      <c r="D77" s="47">
        <v>1242499</v>
      </c>
      <c r="E77" s="2">
        <v>4348638</v>
      </c>
      <c r="F77" s="2">
        <v>0</v>
      </c>
      <c r="G77" s="13">
        <v>0.54856960883666905</v>
      </c>
      <c r="H77" s="16">
        <v>6978</v>
      </c>
      <c r="I77" s="16">
        <v>0</v>
      </c>
      <c r="J77" s="12">
        <v>-1</v>
      </c>
      <c r="K77" s="12"/>
      <c r="L77" s="13"/>
      <c r="M77" s="4">
        <v>230</v>
      </c>
      <c r="N77" s="4">
        <v>0</v>
      </c>
      <c r="O77" s="12">
        <v>-1</v>
      </c>
      <c r="P77" s="12"/>
      <c r="Q77" s="13"/>
      <c r="R77" s="49">
        <v>23564</v>
      </c>
      <c r="S77" s="11">
        <v>0.48697665106745502</v>
      </c>
      <c r="T77" s="17">
        <v>3267</v>
      </c>
      <c r="U77" s="38">
        <v>0</v>
      </c>
      <c r="V77" s="38">
        <v>0</v>
      </c>
    </row>
    <row r="78" spans="1:22" ht="13" x14ac:dyDescent="0.3">
      <c r="A78" s="85">
        <v>36646</v>
      </c>
      <c r="B78" s="86">
        <v>26655</v>
      </c>
      <c r="C78" s="13">
        <v>0.59608484668483785</v>
      </c>
      <c r="D78" s="47">
        <v>1318289</v>
      </c>
      <c r="E78" s="2">
        <v>4829346</v>
      </c>
      <c r="F78" s="2">
        <v>0</v>
      </c>
      <c r="G78" s="13">
        <v>0.41698459612780736</v>
      </c>
      <c r="H78" s="16">
        <v>6978</v>
      </c>
      <c r="I78" s="16">
        <v>0</v>
      </c>
      <c r="J78" s="12">
        <v>-1</v>
      </c>
      <c r="K78" s="12"/>
      <c r="L78" s="13"/>
      <c r="M78" s="4">
        <v>230</v>
      </c>
      <c r="N78" s="4">
        <v>1</v>
      </c>
      <c r="O78" s="12">
        <v>-0.99999997662390794</v>
      </c>
      <c r="P78" s="12"/>
      <c r="Q78" s="13"/>
      <c r="R78" s="49">
        <v>26655</v>
      </c>
      <c r="S78" s="11">
        <v>0.59608484668483785</v>
      </c>
      <c r="T78" s="17">
        <v>3267</v>
      </c>
      <c r="U78" s="38">
        <v>0</v>
      </c>
      <c r="V78" s="38">
        <v>0</v>
      </c>
    </row>
    <row r="79" spans="1:22" ht="13" x14ac:dyDescent="0.3">
      <c r="A79" s="85">
        <v>36653</v>
      </c>
      <c r="B79" s="86">
        <v>25613.510000000002</v>
      </c>
      <c r="C79" s="13">
        <v>0.789587717606683</v>
      </c>
      <c r="D79" s="47">
        <v>0</v>
      </c>
      <c r="E79" s="2">
        <v>4450134.33</v>
      </c>
      <c r="F79" s="2">
        <v>0</v>
      </c>
      <c r="G79" s="13">
        <v>0.48272276136670356</v>
      </c>
      <c r="H79" s="16">
        <v>6978</v>
      </c>
      <c r="I79" s="16">
        <v>959374.08</v>
      </c>
      <c r="J79" s="12">
        <v>-0.99777299696684496</v>
      </c>
      <c r="K79" s="12"/>
      <c r="L79" s="13"/>
      <c r="M79" s="4">
        <v>230</v>
      </c>
      <c r="N79" s="4">
        <v>1149535.8900000001</v>
      </c>
      <c r="O79" s="12">
        <v>-0.97199903613436534</v>
      </c>
      <c r="P79" s="12"/>
      <c r="Q79" s="13"/>
      <c r="R79" s="49">
        <v>25613.510000000002</v>
      </c>
      <c r="S79" s="11">
        <v>0.789587717606683</v>
      </c>
      <c r="T79" s="17">
        <v>3267</v>
      </c>
      <c r="U79" s="38">
        <v>0</v>
      </c>
      <c r="V79" s="38">
        <v>0</v>
      </c>
    </row>
    <row r="80" spans="1:22" ht="13" x14ac:dyDescent="0.3">
      <c r="A80" s="85">
        <v>36660</v>
      </c>
      <c r="B80" s="86">
        <v>21096.21</v>
      </c>
      <c r="C80" s="13">
        <v>0.90281369370019426</v>
      </c>
      <c r="D80" s="47">
        <v>0</v>
      </c>
      <c r="E80" s="2">
        <v>3856997.77</v>
      </c>
      <c r="F80" s="2">
        <v>0</v>
      </c>
      <c r="G80" s="13">
        <v>0.41945052545380923</v>
      </c>
      <c r="H80" s="16">
        <v>6978</v>
      </c>
      <c r="I80" s="16">
        <v>368229.8</v>
      </c>
      <c r="J80" s="12">
        <v>-0.99911371078491573</v>
      </c>
      <c r="K80" s="12"/>
      <c r="L80" s="13"/>
      <c r="M80" s="4">
        <v>230</v>
      </c>
      <c r="N80" s="4">
        <v>369339.62</v>
      </c>
      <c r="O80" s="12">
        <v>-0.991025918124673</v>
      </c>
      <c r="P80" s="12"/>
      <c r="Q80" s="13"/>
      <c r="R80" s="49">
        <v>21096.21</v>
      </c>
      <c r="S80" s="11">
        <v>0.90281369370019426</v>
      </c>
      <c r="T80" s="17">
        <v>3267</v>
      </c>
      <c r="U80" s="38">
        <v>0</v>
      </c>
      <c r="V80" s="38">
        <v>0</v>
      </c>
    </row>
    <row r="81" spans="1:22" ht="13" x14ac:dyDescent="0.3">
      <c r="A81" s="85">
        <v>36667</v>
      </c>
      <c r="B81" s="86">
        <v>23100.87</v>
      </c>
      <c r="C81" s="13">
        <v>0.95164248606922996</v>
      </c>
      <c r="D81" s="47">
        <v>1000005</v>
      </c>
      <c r="E81" s="2">
        <v>3731592.13</v>
      </c>
      <c r="F81" s="2">
        <v>0</v>
      </c>
      <c r="G81" s="13">
        <v>0.51473937148461468</v>
      </c>
      <c r="H81" s="16">
        <v>6978</v>
      </c>
      <c r="I81" s="16">
        <v>230362.25</v>
      </c>
      <c r="J81" s="12">
        <v>-0.99942678074809355</v>
      </c>
      <c r="K81" s="12"/>
      <c r="L81" s="13"/>
      <c r="M81" s="4">
        <v>230</v>
      </c>
      <c r="N81" s="4">
        <v>274597.14</v>
      </c>
      <c r="O81" s="12">
        <v>-0.9927241515904095</v>
      </c>
      <c r="P81" s="12"/>
      <c r="Q81" s="13"/>
      <c r="R81" s="49">
        <v>23100.87</v>
      </c>
      <c r="S81" s="11">
        <v>0.95164248606922996</v>
      </c>
      <c r="T81" s="17">
        <v>3527</v>
      </c>
      <c r="U81" s="38">
        <v>0</v>
      </c>
      <c r="V81" s="38">
        <v>0</v>
      </c>
    </row>
    <row r="82" spans="1:22" ht="13" x14ac:dyDescent="0.3">
      <c r="A82" s="85">
        <v>36674</v>
      </c>
      <c r="B82" s="86">
        <v>30550.210000000003</v>
      </c>
      <c r="C82" s="13">
        <v>1.0004498525701515</v>
      </c>
      <c r="D82" s="47">
        <v>1100000</v>
      </c>
      <c r="E82" s="2">
        <v>4155855.7</v>
      </c>
      <c r="F82" s="2">
        <v>0</v>
      </c>
      <c r="G82" s="13">
        <v>0.40906822901186302</v>
      </c>
      <c r="H82" s="16">
        <v>6978</v>
      </c>
      <c r="I82" s="16">
        <v>1142049.1499999999</v>
      </c>
      <c r="J82" s="12">
        <v>-0.99744836368149248</v>
      </c>
      <c r="K82" s="12"/>
      <c r="L82" s="13"/>
      <c r="M82" s="4">
        <v>230</v>
      </c>
      <c r="N82" s="4">
        <v>1272518.83</v>
      </c>
      <c r="O82" s="12">
        <v>-0.97092349209976125</v>
      </c>
      <c r="P82" s="12"/>
      <c r="Q82" s="13"/>
      <c r="R82" s="49">
        <v>30550.210000000003</v>
      </c>
      <c r="S82" s="11">
        <v>1.0004498525701515</v>
      </c>
      <c r="T82" s="17">
        <v>3527</v>
      </c>
      <c r="U82" s="38">
        <v>0</v>
      </c>
      <c r="V82" s="38">
        <v>0</v>
      </c>
    </row>
    <row r="83" spans="1:22" ht="13" x14ac:dyDescent="0.3">
      <c r="A83" s="85">
        <v>36681</v>
      </c>
      <c r="B83" s="86">
        <v>27833.129999999994</v>
      </c>
      <c r="C83" s="13">
        <v>1.6038967053137649</v>
      </c>
      <c r="D83" s="47">
        <v>0</v>
      </c>
      <c r="E83" s="2">
        <v>3966926.72</v>
      </c>
      <c r="F83" s="2">
        <v>0</v>
      </c>
      <c r="G83" s="13">
        <v>0.33615805575259694</v>
      </c>
      <c r="H83" s="16">
        <v>6978</v>
      </c>
      <c r="I83" s="16">
        <v>325895.40000000002</v>
      </c>
      <c r="J83" s="12">
        <v>-0.99929926109244926</v>
      </c>
      <c r="K83" s="12"/>
      <c r="L83" s="13"/>
      <c r="M83" s="4">
        <v>230</v>
      </c>
      <c r="N83" s="4">
        <v>433424.16000000003</v>
      </c>
      <c r="O83" s="12">
        <v>-0.9894897675714307</v>
      </c>
      <c r="P83" s="12"/>
      <c r="Q83" s="13"/>
      <c r="R83" s="49">
        <v>27833.129999999994</v>
      </c>
      <c r="S83" s="11">
        <v>1.6038967053137649</v>
      </c>
      <c r="T83" s="17">
        <v>3527</v>
      </c>
      <c r="U83" s="38">
        <v>0</v>
      </c>
      <c r="V83" s="38">
        <v>0</v>
      </c>
    </row>
    <row r="84" spans="1:22" ht="13" x14ac:dyDescent="0.3">
      <c r="A84" s="85">
        <v>36688</v>
      </c>
      <c r="B84" s="86">
        <v>26629.06</v>
      </c>
      <c r="C84" s="13">
        <v>1.9717180216564762</v>
      </c>
      <c r="D84" s="47">
        <v>0</v>
      </c>
      <c r="E84" s="2">
        <v>3958957.95</v>
      </c>
      <c r="F84" s="2">
        <v>0</v>
      </c>
      <c r="G84" s="13">
        <v>0.48296455682307826</v>
      </c>
      <c r="H84" s="16">
        <v>6978</v>
      </c>
      <c r="I84" s="16">
        <v>0</v>
      </c>
      <c r="J84" s="12">
        <v>-1</v>
      </c>
      <c r="K84" s="12"/>
      <c r="L84" s="13"/>
      <c r="M84" s="4">
        <v>230</v>
      </c>
      <c r="N84" s="4">
        <v>0</v>
      </c>
      <c r="O84" s="12">
        <v>-1</v>
      </c>
      <c r="P84" s="12"/>
      <c r="Q84" s="13"/>
      <c r="R84" s="49">
        <v>30910</v>
      </c>
      <c r="S84" s="11">
        <v>1.9717180216564762</v>
      </c>
      <c r="T84" s="17">
        <v>3527</v>
      </c>
      <c r="U84" s="38">
        <v>0</v>
      </c>
      <c r="V84" s="38">
        <v>0</v>
      </c>
    </row>
    <row r="85" spans="1:22" ht="13" x14ac:dyDescent="0.3">
      <c r="A85" s="85">
        <v>36695</v>
      </c>
      <c r="B85" s="86">
        <v>25790.55</v>
      </c>
      <c r="C85" s="13">
        <v>1.568820817861639</v>
      </c>
      <c r="D85" s="47">
        <v>0</v>
      </c>
      <c r="E85" s="2">
        <v>4186386.12</v>
      </c>
      <c r="F85" s="2">
        <v>0</v>
      </c>
      <c r="G85" s="13">
        <v>0.42844605453235096</v>
      </c>
      <c r="H85" s="16">
        <v>6978</v>
      </c>
      <c r="I85" s="16">
        <v>0</v>
      </c>
      <c r="J85" s="12">
        <v>-1</v>
      </c>
      <c r="K85" s="12"/>
      <c r="L85" s="13"/>
      <c r="M85" s="4">
        <v>230</v>
      </c>
      <c r="N85" s="4">
        <v>0</v>
      </c>
      <c r="O85" s="12">
        <v>-1</v>
      </c>
      <c r="P85" s="12"/>
      <c r="Q85" s="13"/>
      <c r="R85" s="49">
        <v>25790.55</v>
      </c>
      <c r="S85" s="11">
        <v>1.568820817861639</v>
      </c>
      <c r="T85" s="17">
        <v>3527</v>
      </c>
      <c r="U85" s="38">
        <v>0</v>
      </c>
      <c r="V85" s="38">
        <v>0</v>
      </c>
    </row>
    <row r="86" spans="1:22" ht="13" x14ac:dyDescent="0.3">
      <c r="A86" s="85">
        <v>36702</v>
      </c>
      <c r="B86" s="86">
        <v>25191.160000000003</v>
      </c>
      <c r="C86" s="13">
        <v>1.2384998920344534</v>
      </c>
      <c r="D86" s="47">
        <v>2011244</v>
      </c>
      <c r="E86" s="2">
        <v>3757503.49</v>
      </c>
      <c r="F86" s="2">
        <v>0</v>
      </c>
      <c r="G86" s="13">
        <v>0.29933019288197338</v>
      </c>
      <c r="H86" s="16">
        <v>6978</v>
      </c>
      <c r="I86" s="16">
        <v>3025910.6799999997</v>
      </c>
      <c r="J86" s="12">
        <v>-0.99349309636572924</v>
      </c>
      <c r="K86" s="12"/>
      <c r="L86" s="13"/>
      <c r="M86" s="4">
        <v>230</v>
      </c>
      <c r="N86" s="4">
        <v>3499415.6400000006</v>
      </c>
      <c r="O86" s="12">
        <v>-0.90953086921485793</v>
      </c>
      <c r="P86" s="12"/>
      <c r="Q86" s="13"/>
      <c r="R86" s="49">
        <v>25191.160000000003</v>
      </c>
      <c r="S86" s="11">
        <v>1.2384998920344534</v>
      </c>
      <c r="T86" s="17">
        <v>3527</v>
      </c>
      <c r="U86" s="38">
        <v>0</v>
      </c>
      <c r="V86" s="38">
        <v>0</v>
      </c>
    </row>
    <row r="87" spans="1:22" ht="13" x14ac:dyDescent="0.3">
      <c r="A87" s="85">
        <v>36709</v>
      </c>
      <c r="B87" s="86">
        <v>34139.560000000005</v>
      </c>
      <c r="C87" s="13">
        <v>1.5551420838971586</v>
      </c>
      <c r="D87" s="47">
        <v>0</v>
      </c>
      <c r="E87" s="2">
        <v>4338719.51</v>
      </c>
      <c r="F87" s="2">
        <v>0</v>
      </c>
      <c r="G87" s="13">
        <v>0.27527309898960839</v>
      </c>
      <c r="H87" s="16">
        <v>6978</v>
      </c>
      <c r="I87" s="16">
        <v>0</v>
      </c>
      <c r="J87" s="12">
        <v>-1</v>
      </c>
      <c r="K87" s="12"/>
      <c r="L87" s="13"/>
      <c r="M87" s="4">
        <v>230</v>
      </c>
      <c r="N87" s="4">
        <v>0</v>
      </c>
      <c r="O87" s="12">
        <v>-1</v>
      </c>
      <c r="P87" s="12"/>
      <c r="Q87" s="13"/>
      <c r="R87" s="49">
        <v>34139.560000000005</v>
      </c>
      <c r="S87" s="11">
        <v>1.5551420838971586</v>
      </c>
      <c r="T87" s="17">
        <v>3527</v>
      </c>
      <c r="U87" s="38">
        <v>0</v>
      </c>
      <c r="V87" s="38">
        <v>0</v>
      </c>
    </row>
    <row r="88" spans="1:22" ht="13" x14ac:dyDescent="0.3">
      <c r="A88" s="85">
        <v>36716</v>
      </c>
      <c r="B88" s="86">
        <v>25585.269999999997</v>
      </c>
      <c r="C88" s="13">
        <v>1.4108208294229163</v>
      </c>
      <c r="D88" s="47">
        <v>1326383.5</v>
      </c>
      <c r="E88" s="2">
        <v>4155671.9899999998</v>
      </c>
      <c r="F88" s="2">
        <v>0</v>
      </c>
      <c r="G88" s="13">
        <v>0.28263931647336094</v>
      </c>
      <c r="H88" s="16">
        <v>6978</v>
      </c>
      <c r="I88" s="16">
        <v>0</v>
      </c>
      <c r="J88" s="12">
        <v>-1</v>
      </c>
      <c r="K88" s="12"/>
      <c r="L88" s="13"/>
      <c r="M88" s="4">
        <v>230</v>
      </c>
      <c r="N88" s="4">
        <v>0</v>
      </c>
      <c r="O88" s="12">
        <v>-1</v>
      </c>
      <c r="P88" s="12"/>
      <c r="Q88" s="13"/>
      <c r="R88" s="49">
        <v>25585.269999999997</v>
      </c>
      <c r="S88" s="11">
        <v>1.4108208294229163</v>
      </c>
      <c r="T88" s="17">
        <v>3527</v>
      </c>
      <c r="U88" s="38">
        <v>0</v>
      </c>
      <c r="V88" s="38">
        <v>0</v>
      </c>
    </row>
    <row r="89" spans="1:22" ht="13" x14ac:dyDescent="0.3">
      <c r="A89" s="85">
        <v>36723</v>
      </c>
      <c r="B89" s="86">
        <v>25108.469999999998</v>
      </c>
      <c r="C89" s="13">
        <v>1.4877433277155054</v>
      </c>
      <c r="D89" s="47">
        <v>0</v>
      </c>
      <c r="E89" s="2">
        <v>3813261.4699999997</v>
      </c>
      <c r="F89" s="2">
        <v>0</v>
      </c>
      <c r="G89" s="13">
        <v>0.24746808250506769</v>
      </c>
      <c r="H89" s="16">
        <v>6978</v>
      </c>
      <c r="I89" s="16">
        <v>0</v>
      </c>
      <c r="J89" s="12">
        <v>-1</v>
      </c>
      <c r="K89" s="12"/>
      <c r="L89" s="13"/>
      <c r="M89" s="4">
        <v>230</v>
      </c>
      <c r="N89" s="4">
        <v>0</v>
      </c>
      <c r="O89" s="12">
        <v>-1</v>
      </c>
      <c r="P89" s="12"/>
      <c r="Q89" s="13"/>
      <c r="R89" s="49">
        <v>25108.469999999998</v>
      </c>
      <c r="S89" s="11">
        <v>1.4877433277155054</v>
      </c>
      <c r="T89" s="17">
        <v>3527</v>
      </c>
      <c r="U89" s="38">
        <v>0</v>
      </c>
      <c r="V89" s="38">
        <v>0</v>
      </c>
    </row>
    <row r="90" spans="1:22" ht="13" x14ac:dyDescent="0.3">
      <c r="A90" s="85">
        <v>36730</v>
      </c>
      <c r="B90" s="86">
        <v>24323.350000000002</v>
      </c>
      <c r="C90" s="13">
        <v>1.2039166686298639</v>
      </c>
      <c r="D90" s="47">
        <v>2142641</v>
      </c>
      <c r="E90" s="2">
        <v>3632766.33</v>
      </c>
      <c r="F90" s="2">
        <v>0</v>
      </c>
      <c r="G90" s="13">
        <v>6.1408853448505996E-2</v>
      </c>
      <c r="H90" s="16">
        <v>6978</v>
      </c>
      <c r="I90" s="16">
        <v>0</v>
      </c>
      <c r="J90" s="12">
        <v>-1</v>
      </c>
      <c r="K90" s="12"/>
      <c r="L90" s="13"/>
      <c r="M90" s="4">
        <v>230</v>
      </c>
      <c r="N90" s="4">
        <v>0</v>
      </c>
      <c r="O90" s="12">
        <v>-1</v>
      </c>
      <c r="P90" s="12"/>
      <c r="Q90" s="13"/>
      <c r="R90" s="49">
        <v>24323.350000000002</v>
      </c>
      <c r="S90" s="11">
        <v>1.2039166686298639</v>
      </c>
      <c r="T90" s="17">
        <v>3527</v>
      </c>
      <c r="U90" s="38">
        <v>0</v>
      </c>
      <c r="V90" s="38">
        <v>0</v>
      </c>
    </row>
    <row r="91" spans="1:22" ht="13" x14ac:dyDescent="0.3">
      <c r="A91" s="85">
        <v>36737</v>
      </c>
      <c r="B91" s="86">
        <v>27962.099999999995</v>
      </c>
      <c r="C91" s="13">
        <v>1.1335342591179609</v>
      </c>
      <c r="D91" s="47">
        <v>1084156</v>
      </c>
      <c r="E91" s="2">
        <v>4425739.8100000005</v>
      </c>
      <c r="F91" s="2">
        <v>0</v>
      </c>
      <c r="G91" s="13">
        <v>0.36506467546820809</v>
      </c>
      <c r="H91" s="16">
        <v>6978</v>
      </c>
      <c r="I91" s="16">
        <v>0</v>
      </c>
      <c r="J91" s="12">
        <v>-1</v>
      </c>
      <c r="K91" s="12"/>
      <c r="L91" s="13"/>
      <c r="M91" s="4">
        <v>230</v>
      </c>
      <c r="N91" s="4">
        <v>3197800</v>
      </c>
      <c r="O91" s="12">
        <v>-0.92308983659296007</v>
      </c>
      <c r="P91" s="12"/>
      <c r="Q91" s="13"/>
      <c r="R91" s="49">
        <v>27962.099999999995</v>
      </c>
      <c r="S91" s="11">
        <v>1.1335342591179609</v>
      </c>
      <c r="T91" s="17">
        <v>3527</v>
      </c>
      <c r="U91" s="38">
        <v>0</v>
      </c>
      <c r="V91" s="38">
        <v>0</v>
      </c>
    </row>
    <row r="92" spans="1:22" ht="13" x14ac:dyDescent="0.3">
      <c r="A92" s="85">
        <v>36744</v>
      </c>
      <c r="B92" s="86">
        <v>32712.54</v>
      </c>
      <c r="C92" s="13">
        <v>2.0949003861938995</v>
      </c>
      <c r="D92" s="47">
        <v>2240769</v>
      </c>
      <c r="E92" s="2">
        <v>3981098.33</v>
      </c>
      <c r="F92" s="2">
        <v>0</v>
      </c>
      <c r="G92" s="13">
        <v>0.12653217147997231</v>
      </c>
      <c r="H92" s="16">
        <v>6978</v>
      </c>
      <c r="I92" s="16">
        <v>0</v>
      </c>
      <c r="J92" s="12">
        <v>-1</v>
      </c>
      <c r="K92" s="12"/>
      <c r="L92" s="13"/>
      <c r="M92" s="4">
        <v>230</v>
      </c>
      <c r="N92" s="4">
        <v>2980290</v>
      </c>
      <c r="O92" s="12">
        <v>-0.92572756231175135</v>
      </c>
      <c r="P92" s="12"/>
      <c r="Q92" s="13"/>
      <c r="R92" s="49">
        <v>32712.54</v>
      </c>
      <c r="S92" s="11">
        <v>2.0949003861938995</v>
      </c>
      <c r="T92" s="17">
        <v>3527</v>
      </c>
      <c r="U92" s="38">
        <v>0</v>
      </c>
      <c r="V92" s="38">
        <v>0</v>
      </c>
    </row>
    <row r="93" spans="1:22" ht="13" x14ac:dyDescent="0.3">
      <c r="A93" s="85">
        <v>36751</v>
      </c>
      <c r="B93" s="86">
        <v>31836.859999999993</v>
      </c>
      <c r="C93" s="13">
        <v>2.1175869220780994</v>
      </c>
      <c r="D93" s="47">
        <v>0</v>
      </c>
      <c r="E93" s="2">
        <v>4407833.93</v>
      </c>
      <c r="F93" s="2">
        <v>0</v>
      </c>
      <c r="G93" s="13">
        <v>0.27642403873627241</v>
      </c>
      <c r="H93" s="16">
        <v>6978</v>
      </c>
      <c r="I93" s="16">
        <v>0</v>
      </c>
      <c r="J93" s="12">
        <v>-1</v>
      </c>
      <c r="K93" s="12"/>
      <c r="L93" s="13"/>
      <c r="M93" s="4">
        <v>230</v>
      </c>
      <c r="N93" s="4">
        <v>3579820</v>
      </c>
      <c r="O93" s="12">
        <v>-0.90272030000611425</v>
      </c>
      <c r="P93" s="12"/>
      <c r="Q93" s="13"/>
      <c r="R93" s="49">
        <v>31836.859999999993</v>
      </c>
      <c r="S93" s="11">
        <v>2.1175869220780994</v>
      </c>
      <c r="T93" s="17">
        <v>3527</v>
      </c>
      <c r="U93" s="38">
        <v>0</v>
      </c>
      <c r="V93" s="38">
        <v>0</v>
      </c>
    </row>
    <row r="94" spans="1:22" ht="13" x14ac:dyDescent="0.3">
      <c r="A94" s="85">
        <v>36758</v>
      </c>
      <c r="B94" s="86">
        <v>24644.25</v>
      </c>
      <c r="C94" s="13">
        <v>1.711997860708343</v>
      </c>
      <c r="D94" s="47">
        <v>0</v>
      </c>
      <c r="E94" s="2">
        <v>3760112.34</v>
      </c>
      <c r="F94" s="2">
        <v>0</v>
      </c>
      <c r="G94" s="13">
        <v>9.4460882406474322E-2</v>
      </c>
      <c r="H94" s="16">
        <v>6978</v>
      </c>
      <c r="I94" s="16">
        <v>0</v>
      </c>
      <c r="J94" s="12">
        <v>-1</v>
      </c>
      <c r="K94" s="12"/>
      <c r="L94" s="13"/>
      <c r="M94" s="4">
        <v>230</v>
      </c>
      <c r="N94" s="4">
        <v>4744370</v>
      </c>
      <c r="O94" s="12">
        <v>-0.87701245488777746</v>
      </c>
      <c r="P94" s="12"/>
      <c r="Q94" s="13"/>
      <c r="R94" s="49">
        <v>24644.25</v>
      </c>
      <c r="S94" s="11">
        <v>1.711997860708343</v>
      </c>
      <c r="T94" s="17">
        <v>3527</v>
      </c>
      <c r="U94" s="38">
        <v>0</v>
      </c>
      <c r="V94" s="38">
        <v>0</v>
      </c>
    </row>
    <row r="95" spans="1:22" ht="13" x14ac:dyDescent="0.3">
      <c r="A95" s="85">
        <v>36765</v>
      </c>
      <c r="B95" s="86">
        <v>28188.290000000008</v>
      </c>
      <c r="C95" s="13">
        <v>1.6147333719213113</v>
      </c>
      <c r="D95" s="47">
        <v>1000000</v>
      </c>
      <c r="E95" s="2">
        <v>4144935.25</v>
      </c>
      <c r="F95" s="2">
        <v>0</v>
      </c>
      <c r="G95" s="13">
        <v>0.17245070668682194</v>
      </c>
      <c r="H95" s="16">
        <v>6978</v>
      </c>
      <c r="I95" s="16">
        <v>0</v>
      </c>
      <c r="J95" s="12">
        <v>-1</v>
      </c>
      <c r="K95" s="12"/>
      <c r="L95" s="13"/>
      <c r="M95" s="4">
        <v>230</v>
      </c>
      <c r="N95" s="4">
        <v>3263060</v>
      </c>
      <c r="O95" s="12">
        <v>-0.91871869338529799</v>
      </c>
      <c r="P95" s="12"/>
      <c r="Q95" s="13"/>
      <c r="R95" s="49">
        <v>28188.290000000008</v>
      </c>
      <c r="S95" s="11">
        <v>1.6147333719213113</v>
      </c>
      <c r="T95" s="17">
        <v>3527</v>
      </c>
      <c r="U95" s="38">
        <v>0</v>
      </c>
      <c r="V95" s="38">
        <v>0</v>
      </c>
    </row>
    <row r="96" spans="1:22" ht="13" x14ac:dyDescent="0.3">
      <c r="A96" s="85">
        <v>36772</v>
      </c>
      <c r="B96" s="86">
        <v>26201.489999999998</v>
      </c>
      <c r="C96" s="13">
        <v>0.83253729735702975</v>
      </c>
      <c r="D96" s="47">
        <v>2324597</v>
      </c>
      <c r="E96" s="2">
        <v>4128202.7199999997</v>
      </c>
      <c r="F96" s="2">
        <v>0</v>
      </c>
      <c r="G96" s="13">
        <v>0.2249949560460871</v>
      </c>
      <c r="H96" s="16">
        <v>6978</v>
      </c>
      <c r="I96" s="16">
        <v>0</v>
      </c>
      <c r="J96" s="12">
        <v>-1</v>
      </c>
      <c r="K96" s="12"/>
      <c r="L96" s="13"/>
      <c r="M96" s="4">
        <v>230</v>
      </c>
      <c r="N96" s="4">
        <v>4073120</v>
      </c>
      <c r="O96" s="12">
        <v>-0.90082348415121727</v>
      </c>
      <c r="P96" s="12"/>
      <c r="Q96" s="13"/>
      <c r="R96" s="49">
        <v>26201.489999999998</v>
      </c>
      <c r="S96" s="11">
        <v>0.83253729735702975</v>
      </c>
      <c r="T96" s="17">
        <v>3527</v>
      </c>
      <c r="U96" s="38">
        <v>0</v>
      </c>
      <c r="V96" s="38">
        <v>0</v>
      </c>
    </row>
    <row r="97" spans="1:22" ht="13" x14ac:dyDescent="0.3">
      <c r="A97" s="85">
        <v>36779</v>
      </c>
      <c r="B97" s="86">
        <v>22513.239999999998</v>
      </c>
      <c r="C97" s="13">
        <v>0.63325232329534309</v>
      </c>
      <c r="D97" s="47">
        <v>0</v>
      </c>
      <c r="E97" s="2">
        <v>4128067.5399999996</v>
      </c>
      <c r="F97" s="2">
        <v>0</v>
      </c>
      <c r="G97" s="13">
        <v>0.1201715794743996</v>
      </c>
      <c r="H97" s="16">
        <v>6978</v>
      </c>
      <c r="I97" s="16">
        <v>0</v>
      </c>
      <c r="J97" s="12">
        <v>-1</v>
      </c>
      <c r="K97" s="12"/>
      <c r="L97" s="13"/>
      <c r="M97" s="4">
        <v>230</v>
      </c>
      <c r="N97" s="4">
        <v>3793890</v>
      </c>
      <c r="O97" s="12">
        <v>-0.91145535764297314</v>
      </c>
      <c r="P97" s="12"/>
      <c r="Q97" s="13"/>
      <c r="R97" s="49">
        <v>22513.239999999998</v>
      </c>
      <c r="S97" s="11">
        <v>0.63325232329534309</v>
      </c>
      <c r="T97" s="17">
        <v>3527</v>
      </c>
      <c r="U97" s="38">
        <v>0</v>
      </c>
      <c r="V97" s="38">
        <v>0</v>
      </c>
    </row>
    <row r="98" spans="1:22" ht="13" x14ac:dyDescent="0.3">
      <c r="A98" s="85">
        <v>36786</v>
      </c>
      <c r="B98" s="86">
        <v>23582.299999999996</v>
      </c>
      <c r="C98" s="13">
        <v>0.87929983384402011</v>
      </c>
      <c r="D98" s="47">
        <v>0</v>
      </c>
      <c r="E98" s="2">
        <v>3479974.4899999998</v>
      </c>
      <c r="F98" s="2">
        <v>0</v>
      </c>
      <c r="G98" s="13">
        <v>2.2870617017244577E-2</v>
      </c>
      <c r="H98" s="16">
        <v>6978</v>
      </c>
      <c r="I98" s="16">
        <v>0</v>
      </c>
      <c r="J98" s="12">
        <v>-1</v>
      </c>
      <c r="K98" s="12"/>
      <c r="L98" s="13"/>
      <c r="M98" s="4">
        <v>230</v>
      </c>
      <c r="N98" s="4">
        <v>3887750</v>
      </c>
      <c r="O98" s="12">
        <v>-0.90278612672823277</v>
      </c>
      <c r="P98" s="12"/>
      <c r="Q98" s="13"/>
      <c r="R98" s="49">
        <v>23582.299999999996</v>
      </c>
      <c r="S98" s="11">
        <v>0.87929983384402011</v>
      </c>
      <c r="T98" s="17">
        <v>3527</v>
      </c>
      <c r="U98" s="38">
        <v>0</v>
      </c>
      <c r="V98" s="38">
        <v>0</v>
      </c>
    </row>
    <row r="99" spans="1:22" ht="13" x14ac:dyDescent="0.3">
      <c r="A99" s="85">
        <v>36793</v>
      </c>
      <c r="B99" s="86">
        <v>23931.51</v>
      </c>
      <c r="C99" s="13">
        <v>0.48765627797338418</v>
      </c>
      <c r="D99" s="47">
        <v>3039659</v>
      </c>
      <c r="E99" s="2">
        <v>4006150.16</v>
      </c>
      <c r="F99" s="2">
        <v>0</v>
      </c>
      <c r="G99" s="13">
        <v>5.8625891729731316E-2</v>
      </c>
      <c r="H99" s="16">
        <v>6978</v>
      </c>
      <c r="I99" s="16">
        <v>0</v>
      </c>
      <c r="J99" s="12">
        <v>-1</v>
      </c>
      <c r="K99" s="12"/>
      <c r="L99" s="13"/>
      <c r="M99" s="4">
        <v>230</v>
      </c>
      <c r="N99" s="4">
        <v>3244840</v>
      </c>
      <c r="O99" s="12">
        <v>-0.92045638956669762</v>
      </c>
      <c r="P99" s="12"/>
      <c r="Q99" s="13"/>
      <c r="R99" s="49">
        <v>23931.51</v>
      </c>
      <c r="S99" s="11">
        <v>0.48765627797338418</v>
      </c>
      <c r="T99" s="17">
        <v>3527</v>
      </c>
      <c r="U99" s="38">
        <v>0</v>
      </c>
      <c r="V99" s="38">
        <v>0</v>
      </c>
    </row>
    <row r="100" spans="1:22" ht="13" x14ac:dyDescent="0.3">
      <c r="A100" s="85">
        <v>36800</v>
      </c>
      <c r="B100" s="86">
        <v>33893.53</v>
      </c>
      <c r="C100" s="13">
        <v>1.1742691874186497</v>
      </c>
      <c r="D100" s="47">
        <v>2252436</v>
      </c>
      <c r="E100" s="2">
        <v>4328098.18</v>
      </c>
      <c r="F100" s="2">
        <v>0</v>
      </c>
      <c r="G100" s="13">
        <v>0.2384679672376111</v>
      </c>
      <c r="H100" s="16">
        <v>6978</v>
      </c>
      <c r="I100" s="16">
        <v>0</v>
      </c>
      <c r="J100" s="12">
        <v>-1</v>
      </c>
      <c r="K100" s="12"/>
      <c r="L100" s="13"/>
      <c r="M100" s="4">
        <v>230</v>
      </c>
      <c r="N100" s="4">
        <v>4324670</v>
      </c>
      <c r="O100" s="12">
        <v>-0.90270266500299901</v>
      </c>
      <c r="P100" s="12"/>
      <c r="Q100" s="13"/>
      <c r="R100" s="49">
        <v>33893.53</v>
      </c>
      <c r="S100" s="11">
        <v>1.1742691874186497</v>
      </c>
      <c r="T100" s="17">
        <v>3527</v>
      </c>
      <c r="U100" s="38">
        <v>0</v>
      </c>
      <c r="V100" s="38">
        <v>0</v>
      </c>
    </row>
    <row r="101" spans="1:22" ht="13" x14ac:dyDescent="0.3">
      <c r="A101" s="85">
        <v>36807</v>
      </c>
      <c r="B101" s="86">
        <v>24951.609999999997</v>
      </c>
      <c r="C101" s="13">
        <v>1.1909786676548118</v>
      </c>
      <c r="D101" s="47">
        <v>1137171</v>
      </c>
      <c r="E101" s="2">
        <v>4123303.34</v>
      </c>
      <c r="F101" s="2">
        <v>0</v>
      </c>
      <c r="G101" s="13">
        <v>5.2255172047664278E-2</v>
      </c>
      <c r="H101" s="16">
        <v>6978</v>
      </c>
      <c r="I101" s="16">
        <v>0</v>
      </c>
      <c r="J101" s="12">
        <v>-1</v>
      </c>
      <c r="K101" s="12"/>
      <c r="L101" s="13"/>
      <c r="M101" s="4">
        <v>230</v>
      </c>
      <c r="N101" s="4">
        <v>3548030</v>
      </c>
      <c r="O101" s="12">
        <v>-0.92870737455894337</v>
      </c>
      <c r="P101" s="12"/>
      <c r="Q101" s="13"/>
      <c r="R101" s="49">
        <v>24951.609999999997</v>
      </c>
      <c r="S101" s="11">
        <v>1.1909786676548118</v>
      </c>
      <c r="T101" s="17">
        <v>3527</v>
      </c>
      <c r="U101" s="38">
        <v>0</v>
      </c>
      <c r="V101" s="38">
        <v>0</v>
      </c>
    </row>
    <row r="102" spans="1:22" ht="13" x14ac:dyDescent="0.3">
      <c r="A102" s="85">
        <v>36814</v>
      </c>
      <c r="B102" s="86">
        <v>22168.880000000001</v>
      </c>
      <c r="C102" s="13">
        <v>0.99748972146360226</v>
      </c>
      <c r="D102" s="47">
        <v>2526694</v>
      </c>
      <c r="E102" s="2">
        <v>3813529.68</v>
      </c>
      <c r="F102" s="2">
        <v>0</v>
      </c>
      <c r="G102" s="13">
        <v>-9.0312862096396662E-3</v>
      </c>
      <c r="H102" s="16">
        <v>7002</v>
      </c>
      <c r="I102" s="16">
        <v>0</v>
      </c>
      <c r="J102" s="12">
        <v>-1</v>
      </c>
      <c r="K102" s="12"/>
      <c r="L102" s="13"/>
      <c r="M102" s="4">
        <v>230</v>
      </c>
      <c r="N102" s="4">
        <v>3460620</v>
      </c>
      <c r="O102" s="12">
        <v>-0.92906546701375725</v>
      </c>
      <c r="P102" s="12"/>
      <c r="Q102" s="13"/>
      <c r="R102" s="49">
        <v>22168.880000000001</v>
      </c>
      <c r="S102" s="11">
        <v>0.99748972146360226</v>
      </c>
      <c r="T102" s="17">
        <v>3527</v>
      </c>
      <c r="U102" s="38">
        <v>0</v>
      </c>
      <c r="V102" s="38">
        <v>0</v>
      </c>
    </row>
    <row r="103" spans="1:22" ht="13" x14ac:dyDescent="0.3">
      <c r="A103" s="85">
        <v>36821</v>
      </c>
      <c r="B103" s="86">
        <v>19927.16</v>
      </c>
      <c r="C103" s="13">
        <v>0.71178326577139583</v>
      </c>
      <c r="D103" s="47">
        <v>4586111</v>
      </c>
      <c r="E103" s="2">
        <v>3857986</v>
      </c>
      <c r="F103" s="2">
        <v>0</v>
      </c>
      <c r="G103" s="13">
        <v>9.921469486593959E-2</v>
      </c>
      <c r="H103" s="16">
        <v>7002</v>
      </c>
      <c r="I103" s="16">
        <v>0</v>
      </c>
      <c r="J103" s="12">
        <v>-1</v>
      </c>
      <c r="K103" s="12"/>
      <c r="L103" s="13"/>
      <c r="M103" s="4">
        <v>230</v>
      </c>
      <c r="N103" s="4">
        <v>3992500</v>
      </c>
      <c r="O103" s="12">
        <v>-0.91788074947879728</v>
      </c>
      <c r="P103" s="12"/>
      <c r="Q103" s="13"/>
      <c r="R103" s="49">
        <v>19927.16</v>
      </c>
      <c r="S103" s="11">
        <v>0.71178326577139583</v>
      </c>
      <c r="T103" s="17">
        <v>3527</v>
      </c>
      <c r="U103" s="38">
        <v>0</v>
      </c>
      <c r="V103" s="38">
        <v>0</v>
      </c>
    </row>
    <row r="104" spans="1:22" ht="13" x14ac:dyDescent="0.3">
      <c r="A104" s="85">
        <v>36828</v>
      </c>
      <c r="B104" s="86">
        <v>27743.439999999999</v>
      </c>
      <c r="C104" s="13">
        <v>1.4045380678543413</v>
      </c>
      <c r="D104" s="47">
        <v>0</v>
      </c>
      <c r="E104" s="2">
        <v>4875414.7300000004</v>
      </c>
      <c r="F104" s="2">
        <v>0</v>
      </c>
      <c r="G104" s="13">
        <v>0.3073138030812208</v>
      </c>
      <c r="H104" s="16">
        <v>7002</v>
      </c>
      <c r="I104" s="16">
        <v>0</v>
      </c>
      <c r="J104" s="12">
        <v>-1</v>
      </c>
      <c r="K104" s="12"/>
      <c r="L104" s="13"/>
      <c r="M104" s="4">
        <v>230</v>
      </c>
      <c r="N104" s="4">
        <v>2957490</v>
      </c>
      <c r="O104" s="12">
        <v>-0.94108231212315963</v>
      </c>
      <c r="P104" s="12"/>
      <c r="Q104" s="13"/>
      <c r="R104" s="49">
        <v>27743.439999999999</v>
      </c>
      <c r="S104" s="11">
        <v>1.4045380678543413</v>
      </c>
      <c r="T104" s="17">
        <v>3527</v>
      </c>
      <c r="U104" s="38">
        <v>0</v>
      </c>
      <c r="V104" s="38">
        <v>0</v>
      </c>
    </row>
    <row r="105" spans="1:22" ht="13" x14ac:dyDescent="0.3">
      <c r="A105" s="85">
        <v>36835</v>
      </c>
      <c r="B105" s="86">
        <v>25246.6</v>
      </c>
      <c r="C105" s="13">
        <v>1.1575432314522436</v>
      </c>
      <c r="D105" s="47">
        <v>1041728</v>
      </c>
      <c r="E105" s="2">
        <v>4504359.4899999993</v>
      </c>
      <c r="F105" s="2">
        <v>0</v>
      </c>
      <c r="G105" s="13">
        <v>0.2284035521515515</v>
      </c>
      <c r="H105" s="16">
        <v>7002</v>
      </c>
      <c r="I105" s="16">
        <v>0</v>
      </c>
      <c r="J105" s="12">
        <v>-1</v>
      </c>
      <c r="K105" s="12"/>
      <c r="L105" s="13"/>
      <c r="M105" s="4">
        <v>230</v>
      </c>
      <c r="N105" s="4">
        <v>3416360</v>
      </c>
      <c r="O105" s="12">
        <v>-0.92464845348205016</v>
      </c>
      <c r="P105" s="12"/>
      <c r="Q105" s="13"/>
      <c r="R105" s="49">
        <v>25246.6</v>
      </c>
      <c r="S105" s="11">
        <v>1.1575432314522436</v>
      </c>
      <c r="T105" s="17">
        <v>3527</v>
      </c>
      <c r="U105" s="38">
        <v>0</v>
      </c>
      <c r="V105" s="38">
        <v>0</v>
      </c>
    </row>
    <row r="106" spans="1:22" ht="13" x14ac:dyDescent="0.3">
      <c r="A106" s="85">
        <v>36842</v>
      </c>
      <c r="B106" s="86">
        <v>22316.420000000002</v>
      </c>
      <c r="C106" s="13">
        <v>0.91097961979791076</v>
      </c>
      <c r="D106" s="47">
        <v>1200000</v>
      </c>
      <c r="E106" s="2">
        <v>3817399.29</v>
      </c>
      <c r="F106" s="2">
        <v>0</v>
      </c>
      <c r="G106" s="13">
        <v>0.18425604110527605</v>
      </c>
      <c r="H106" s="16">
        <v>7002</v>
      </c>
      <c r="I106" s="16">
        <v>0</v>
      </c>
      <c r="J106" s="12">
        <v>-1</v>
      </c>
      <c r="K106" s="12"/>
      <c r="L106" s="13"/>
      <c r="M106" s="4">
        <v>230</v>
      </c>
      <c r="N106" s="4">
        <v>3427460</v>
      </c>
      <c r="O106" s="12">
        <v>-0.92593128850159245</v>
      </c>
      <c r="P106" s="12"/>
      <c r="Q106" s="13"/>
      <c r="R106" s="49">
        <v>22316.420000000002</v>
      </c>
      <c r="S106" s="11">
        <v>0.91097961979791076</v>
      </c>
      <c r="T106" s="17">
        <v>3527</v>
      </c>
      <c r="U106" s="38">
        <v>0</v>
      </c>
      <c r="V106" s="38">
        <v>0</v>
      </c>
    </row>
    <row r="107" spans="1:22" ht="13" x14ac:dyDescent="0.3">
      <c r="A107" s="85">
        <v>36849</v>
      </c>
      <c r="B107" s="86">
        <v>19664.2</v>
      </c>
      <c r="C107" s="13">
        <v>0.48824642397638685</v>
      </c>
      <c r="D107" s="47">
        <v>0</v>
      </c>
      <c r="E107" s="2">
        <v>4007362.3099999996</v>
      </c>
      <c r="F107" s="2">
        <v>0</v>
      </c>
      <c r="G107" s="13">
        <v>8.6922041520584692E-2</v>
      </c>
      <c r="H107" s="16">
        <v>7002</v>
      </c>
      <c r="I107" s="16">
        <v>0</v>
      </c>
      <c r="J107" s="12">
        <v>-1</v>
      </c>
      <c r="K107" s="12"/>
      <c r="L107" s="13"/>
      <c r="M107" s="4">
        <v>230</v>
      </c>
      <c r="N107" s="4">
        <v>2329890</v>
      </c>
      <c r="O107" s="12">
        <v>-0.95033704725312007</v>
      </c>
      <c r="P107" s="12"/>
      <c r="Q107" s="13"/>
      <c r="R107" s="49">
        <v>19664.2</v>
      </c>
      <c r="S107" s="11">
        <v>0.48824642397638685</v>
      </c>
      <c r="T107" s="17">
        <v>3527</v>
      </c>
      <c r="U107" s="38">
        <v>0</v>
      </c>
      <c r="V107" s="38">
        <v>0</v>
      </c>
    </row>
    <row r="108" spans="1:22" ht="13" x14ac:dyDescent="0.3">
      <c r="A108" s="85">
        <v>36856</v>
      </c>
      <c r="B108" s="86">
        <v>23577.440000000006</v>
      </c>
      <c r="C108" s="13">
        <v>0.61422976858825185</v>
      </c>
      <c r="D108" s="47">
        <v>1000000</v>
      </c>
      <c r="E108" s="2">
        <v>4499444.7299999995</v>
      </c>
      <c r="F108" s="2">
        <v>0</v>
      </c>
      <c r="G108" s="13">
        <v>0.22712063627936985</v>
      </c>
      <c r="H108" s="16">
        <v>7002</v>
      </c>
      <c r="I108" s="16">
        <v>0</v>
      </c>
      <c r="J108" s="12">
        <v>-1</v>
      </c>
      <c r="K108" s="12"/>
      <c r="L108" s="13"/>
      <c r="M108" s="4">
        <v>230</v>
      </c>
      <c r="N108" s="4">
        <v>3825980</v>
      </c>
      <c r="O108" s="12">
        <v>-0.9204437291874582</v>
      </c>
      <c r="P108" s="12"/>
      <c r="Q108" s="13"/>
      <c r="R108" s="49">
        <v>23577.440000000006</v>
      </c>
      <c r="S108" s="11">
        <v>0.61422976858825185</v>
      </c>
      <c r="T108" s="17">
        <v>3527</v>
      </c>
      <c r="U108" s="38">
        <v>0</v>
      </c>
      <c r="V108" s="38">
        <v>0</v>
      </c>
    </row>
    <row r="109" spans="1:22" ht="13" x14ac:dyDescent="0.3">
      <c r="A109" s="85">
        <v>36863</v>
      </c>
      <c r="B109" s="86">
        <v>26448.569999999996</v>
      </c>
      <c r="C109" s="13">
        <v>0.43617343614248449</v>
      </c>
      <c r="D109" s="47">
        <v>0</v>
      </c>
      <c r="E109" s="2">
        <v>4451048.05</v>
      </c>
      <c r="F109" s="2">
        <v>0</v>
      </c>
      <c r="G109" s="13">
        <v>4.3049741503804473E-3</v>
      </c>
      <c r="H109" s="16">
        <v>7002</v>
      </c>
      <c r="I109" s="16">
        <v>0</v>
      </c>
      <c r="J109" s="12">
        <v>-1</v>
      </c>
      <c r="K109" s="12"/>
      <c r="L109" s="13"/>
      <c r="M109" s="4">
        <v>250</v>
      </c>
      <c r="N109" s="4">
        <v>3838620</v>
      </c>
      <c r="O109" s="12">
        <v>-0.92185778255666173</v>
      </c>
      <c r="P109" s="12"/>
      <c r="Q109" s="13"/>
      <c r="R109" s="49">
        <v>26448.569999999996</v>
      </c>
      <c r="S109" s="11">
        <v>0.43617343614248449</v>
      </c>
      <c r="T109" s="17">
        <v>3527</v>
      </c>
      <c r="U109" s="38">
        <v>0</v>
      </c>
      <c r="V109" s="38">
        <v>0</v>
      </c>
    </row>
    <row r="110" spans="1:22" ht="13" x14ac:dyDescent="0.3">
      <c r="A110" s="85">
        <v>36870</v>
      </c>
      <c r="B110" s="86">
        <v>27543.659999999996</v>
      </c>
      <c r="C110" s="13">
        <v>0.43020127641743189</v>
      </c>
      <c r="D110" s="47">
        <v>5784092</v>
      </c>
      <c r="E110" s="2">
        <v>4600398.58</v>
      </c>
      <c r="F110" s="2">
        <v>0</v>
      </c>
      <c r="G110" s="13">
        <v>0.15704436702884195</v>
      </c>
      <c r="H110" s="16">
        <v>7002</v>
      </c>
      <c r="I110" s="16">
        <v>0</v>
      </c>
      <c r="J110" s="12">
        <v>-1</v>
      </c>
      <c r="K110" s="12"/>
      <c r="L110" s="13"/>
      <c r="M110" s="4">
        <v>250</v>
      </c>
      <c r="N110" s="4">
        <v>4388230</v>
      </c>
      <c r="O110" s="12">
        <v>1545.3928787900147</v>
      </c>
      <c r="P110" s="12"/>
      <c r="Q110" s="13"/>
      <c r="R110" s="49">
        <v>27543.659999999996</v>
      </c>
      <c r="S110" s="11">
        <v>0.43020127641743189</v>
      </c>
      <c r="T110" s="17">
        <v>3527</v>
      </c>
      <c r="U110" s="38">
        <v>0</v>
      </c>
      <c r="V110" s="38">
        <v>0</v>
      </c>
    </row>
    <row r="111" spans="1:22" ht="13" x14ac:dyDescent="0.3">
      <c r="A111" s="85">
        <v>36877</v>
      </c>
      <c r="B111" s="86">
        <v>27913.57</v>
      </c>
      <c r="C111" s="13">
        <v>0.11624632497608633</v>
      </c>
      <c r="D111" s="47">
        <v>2614657</v>
      </c>
      <c r="E111" s="2">
        <v>4386361.58</v>
      </c>
      <c r="F111" s="2">
        <v>0</v>
      </c>
      <c r="G111" s="13">
        <v>-2.7474144828690705E-2</v>
      </c>
      <c r="H111" s="16">
        <v>7002</v>
      </c>
      <c r="I111" s="16">
        <v>0</v>
      </c>
      <c r="J111" s="12" t="e">
        <v>#DIV/0!</v>
      </c>
      <c r="K111" s="12"/>
      <c r="L111" s="13"/>
      <c r="M111" s="4">
        <v>250</v>
      </c>
      <c r="N111" s="4">
        <v>4574960</v>
      </c>
      <c r="O111" s="12" t="e">
        <v>#DIV/0!</v>
      </c>
      <c r="P111" s="12"/>
      <c r="Q111" s="13"/>
      <c r="R111" s="49">
        <v>27913.57</v>
      </c>
      <c r="S111" s="11">
        <v>0.11624632497608633</v>
      </c>
      <c r="T111" s="17">
        <v>3527</v>
      </c>
      <c r="U111" s="38">
        <v>0</v>
      </c>
      <c r="V111" s="38">
        <v>0</v>
      </c>
    </row>
    <row r="112" spans="1:22" ht="13" x14ac:dyDescent="0.3">
      <c r="A112" s="85">
        <v>36884</v>
      </c>
      <c r="B112" s="86">
        <v>25901.21</v>
      </c>
      <c r="C112" s="13">
        <v>0.81015442202163124</v>
      </c>
      <c r="D112" s="47">
        <v>0</v>
      </c>
      <c r="E112" s="2">
        <v>5240370.93</v>
      </c>
      <c r="F112" s="2">
        <v>0</v>
      </c>
      <c r="G112" s="13">
        <v>0.29751258248042856</v>
      </c>
      <c r="H112" s="16">
        <v>7002</v>
      </c>
      <c r="I112" s="16">
        <v>0</v>
      </c>
      <c r="J112" s="12" t="e">
        <v>#DIV/0!</v>
      </c>
      <c r="K112" s="12"/>
      <c r="L112" s="13"/>
      <c r="M112" s="4">
        <v>250</v>
      </c>
      <c r="N112" s="4">
        <v>4892260</v>
      </c>
      <c r="O112" s="12" t="e">
        <v>#DIV/0!</v>
      </c>
      <c r="P112" s="12"/>
      <c r="Q112" s="13"/>
      <c r="R112" s="49">
        <v>25901.21</v>
      </c>
      <c r="S112" s="11">
        <v>0.81015442202163124</v>
      </c>
      <c r="T112" s="17">
        <v>3527</v>
      </c>
      <c r="U112" s="38">
        <v>0</v>
      </c>
      <c r="V112" s="38">
        <v>0</v>
      </c>
    </row>
    <row r="113" spans="1:22" ht="13" x14ac:dyDescent="0.3">
      <c r="A113" s="85">
        <v>36891</v>
      </c>
      <c r="B113" s="86">
        <v>24400.13</v>
      </c>
      <c r="C113" s="13">
        <v>0.15823108675674247</v>
      </c>
      <c r="D113" s="47">
        <v>2280000</v>
      </c>
      <c r="E113" s="2">
        <v>5346651.3</v>
      </c>
      <c r="F113" s="2">
        <v>0</v>
      </c>
      <c r="G113" s="13">
        <v>0.16953038122848807</v>
      </c>
      <c r="H113" s="16">
        <v>7002</v>
      </c>
      <c r="I113" s="16">
        <v>0</v>
      </c>
      <c r="J113" s="12" t="e">
        <v>#DIV/0!</v>
      </c>
      <c r="K113" s="12"/>
      <c r="L113" s="13"/>
      <c r="M113" s="4">
        <v>250</v>
      </c>
      <c r="N113" s="4">
        <v>4910710</v>
      </c>
      <c r="O113" s="12" t="e">
        <v>#DIV/0!</v>
      </c>
      <c r="P113" s="12"/>
      <c r="Q113" s="13"/>
      <c r="R113" s="49">
        <v>24400.13</v>
      </c>
      <c r="S113" s="11">
        <v>0.15823108675674247</v>
      </c>
      <c r="T113" s="17">
        <v>3527</v>
      </c>
      <c r="U113" s="38">
        <v>0</v>
      </c>
      <c r="V113" s="38">
        <v>0</v>
      </c>
    </row>
    <row r="114" spans="1:22" ht="13" x14ac:dyDescent="0.3">
      <c r="A114" s="85">
        <v>36898</v>
      </c>
      <c r="B114" s="86">
        <v>21551.4</v>
      </c>
      <c r="C114" s="13">
        <v>6.701772817719176E-2</v>
      </c>
      <c r="D114" s="47">
        <v>0</v>
      </c>
      <c r="E114" s="2">
        <v>4753614.63</v>
      </c>
      <c r="F114" s="2">
        <v>0</v>
      </c>
      <c r="G114" s="13">
        <v>0.18459413307339068</v>
      </c>
      <c r="H114" s="16">
        <v>7002</v>
      </c>
      <c r="I114" s="16">
        <v>0</v>
      </c>
      <c r="J114" s="12" t="e">
        <v>#DIV/0!</v>
      </c>
      <c r="K114" s="12"/>
      <c r="L114" s="13"/>
      <c r="M114" s="4">
        <v>250</v>
      </c>
      <c r="N114" s="4">
        <v>3622980</v>
      </c>
      <c r="O114" s="12" t="e">
        <v>#DIV/0!</v>
      </c>
      <c r="P114" s="12"/>
      <c r="Q114" s="13"/>
      <c r="R114" s="49">
        <v>21551.4</v>
      </c>
      <c r="S114" s="11">
        <v>6.701772817719176E-2</v>
      </c>
      <c r="T114" s="17">
        <v>3527</v>
      </c>
      <c r="U114" s="38">
        <v>0</v>
      </c>
      <c r="V114" s="38">
        <v>0</v>
      </c>
    </row>
    <row r="115" spans="1:22" ht="13" x14ac:dyDescent="0.3">
      <c r="A115" s="85">
        <v>36905</v>
      </c>
      <c r="B115" s="86">
        <v>21778.91</v>
      </c>
      <c r="C115" s="13">
        <v>0.10775180234847004</v>
      </c>
      <c r="D115" s="47">
        <v>0</v>
      </c>
      <c r="E115" s="2">
        <v>4317252.54</v>
      </c>
      <c r="F115" s="2">
        <v>0</v>
      </c>
      <c r="G115" s="13">
        <v>0.13209739392028141</v>
      </c>
      <c r="H115" s="16">
        <v>7002</v>
      </c>
      <c r="I115" s="16">
        <v>0</v>
      </c>
      <c r="J115" s="12" t="e">
        <v>#DIV/0!</v>
      </c>
      <c r="K115" s="12"/>
      <c r="L115" s="13"/>
      <c r="M115" s="4">
        <v>250</v>
      </c>
      <c r="N115" s="4">
        <v>4974450</v>
      </c>
      <c r="O115" s="12" t="e">
        <v>#DIV/0!</v>
      </c>
      <c r="P115" s="12"/>
      <c r="Q115" s="13"/>
      <c r="R115" s="49">
        <v>21778.91</v>
      </c>
      <c r="S115" s="11">
        <v>0.10775180234847004</v>
      </c>
      <c r="T115" s="17">
        <v>3527</v>
      </c>
      <c r="U115" s="38">
        <v>0</v>
      </c>
      <c r="V115" s="38">
        <v>0</v>
      </c>
    </row>
    <row r="116" spans="1:22" ht="13" x14ac:dyDescent="0.3">
      <c r="A116" s="85">
        <v>36912</v>
      </c>
      <c r="B116" s="86">
        <v>20420.93</v>
      </c>
      <c r="C116" s="13">
        <v>8.4223095554887939E-2</v>
      </c>
      <c r="D116" s="47">
        <v>0</v>
      </c>
      <c r="E116" s="2">
        <v>4094008.02</v>
      </c>
      <c r="F116" s="2">
        <v>0</v>
      </c>
      <c r="G116" s="13">
        <v>0.16322393638999366</v>
      </c>
      <c r="H116" s="16">
        <v>7002</v>
      </c>
      <c r="I116" s="16">
        <v>0</v>
      </c>
      <c r="J116" s="12" t="e">
        <v>#DIV/0!</v>
      </c>
      <c r="K116" s="12"/>
      <c r="L116" s="13"/>
      <c r="M116" s="4">
        <v>250</v>
      </c>
      <c r="N116" s="4">
        <v>3273560</v>
      </c>
      <c r="O116" s="12" t="e">
        <v>#DIV/0!</v>
      </c>
      <c r="P116" s="12"/>
      <c r="Q116" s="13"/>
      <c r="R116" s="49">
        <v>20420.93</v>
      </c>
      <c r="S116" s="11">
        <v>8.4223095554887939E-2</v>
      </c>
      <c r="T116" s="17">
        <v>3527</v>
      </c>
      <c r="U116" s="38">
        <v>0</v>
      </c>
      <c r="V116" s="38">
        <v>0</v>
      </c>
    </row>
    <row r="117" spans="1:22" ht="13" x14ac:dyDescent="0.3">
      <c r="A117" s="85">
        <v>36919</v>
      </c>
      <c r="B117" s="86">
        <v>26382.130000000005</v>
      </c>
      <c r="C117" s="13">
        <v>0.18576700076407948</v>
      </c>
      <c r="D117" s="47">
        <v>0</v>
      </c>
      <c r="E117" s="2">
        <v>4146076.2399999998</v>
      </c>
      <c r="F117" s="2">
        <v>0</v>
      </c>
      <c r="G117" s="13">
        <v>6.6800987460797989E-2</v>
      </c>
      <c r="H117" s="16">
        <v>7002</v>
      </c>
      <c r="I117" s="16">
        <v>0</v>
      </c>
      <c r="J117" s="12" t="e">
        <v>#DIV/0!</v>
      </c>
      <c r="K117" s="12"/>
      <c r="L117" s="13"/>
      <c r="M117" s="4">
        <v>250</v>
      </c>
      <c r="N117" s="4">
        <v>3425700</v>
      </c>
      <c r="O117" s="12" t="e">
        <v>#DIV/0!</v>
      </c>
      <c r="P117" s="12"/>
      <c r="Q117" s="13"/>
      <c r="R117" s="49">
        <v>26382.130000000005</v>
      </c>
      <c r="S117" s="11">
        <v>0.18576700076407948</v>
      </c>
      <c r="T117" s="17">
        <v>3527</v>
      </c>
      <c r="U117" s="38">
        <v>0</v>
      </c>
      <c r="V117" s="38">
        <v>0</v>
      </c>
    </row>
    <row r="118" spans="1:22" ht="13" x14ac:dyDescent="0.3">
      <c r="A118" s="85">
        <v>36926</v>
      </c>
      <c r="B118" s="86">
        <v>28154.36</v>
      </c>
      <c r="C118" s="13">
        <v>0.69586189449336833</v>
      </c>
      <c r="D118" s="47">
        <v>1147108.02</v>
      </c>
      <c r="E118" s="2">
        <v>4645555.1099999994</v>
      </c>
      <c r="F118" s="2">
        <v>0</v>
      </c>
      <c r="G118" s="13">
        <v>0.14788597949458393</v>
      </c>
      <c r="H118" s="16">
        <v>7002</v>
      </c>
      <c r="I118" s="16">
        <v>0</v>
      </c>
      <c r="J118" s="12">
        <v>-1</v>
      </c>
      <c r="K118" s="12"/>
      <c r="L118" s="13"/>
      <c r="M118" s="4">
        <v>250</v>
      </c>
      <c r="N118" s="4">
        <v>4094980</v>
      </c>
      <c r="O118" s="12">
        <v>244.20485933136288</v>
      </c>
      <c r="P118" s="12"/>
      <c r="Q118" s="13"/>
      <c r="R118" s="49">
        <v>28154.36</v>
      </c>
      <c r="S118" s="11">
        <v>0.69586189449336833</v>
      </c>
      <c r="T118" s="17">
        <v>3527</v>
      </c>
      <c r="U118" s="38">
        <v>0</v>
      </c>
      <c r="V118" s="38">
        <v>0</v>
      </c>
    </row>
    <row r="119" spans="1:22" ht="13" x14ac:dyDescent="0.3">
      <c r="A119" s="85">
        <v>36933</v>
      </c>
      <c r="B119" s="86">
        <v>24628.63</v>
      </c>
      <c r="C119" s="13">
        <v>0.29422469368837256</v>
      </c>
      <c r="D119" s="47">
        <v>0</v>
      </c>
      <c r="E119" s="2">
        <v>4810493.59</v>
      </c>
      <c r="F119" s="2">
        <v>0</v>
      </c>
      <c r="G119" s="13">
        <v>0.25392266854534529</v>
      </c>
      <c r="H119" s="16">
        <v>7002</v>
      </c>
      <c r="I119" s="16">
        <v>0</v>
      </c>
      <c r="J119" s="12">
        <v>-1</v>
      </c>
      <c r="K119" s="12"/>
      <c r="L119" s="13"/>
      <c r="M119" s="4">
        <v>250</v>
      </c>
      <c r="N119" s="4">
        <v>3985440</v>
      </c>
      <c r="O119" s="12">
        <v>4.976997055682876</v>
      </c>
      <c r="P119" s="12"/>
      <c r="Q119" s="13"/>
      <c r="R119" s="49">
        <v>24628.63</v>
      </c>
      <c r="S119" s="11">
        <v>0.29422469368837256</v>
      </c>
      <c r="T119" s="17">
        <v>3527</v>
      </c>
      <c r="U119" s="38">
        <v>0</v>
      </c>
      <c r="V119" s="38">
        <v>0</v>
      </c>
    </row>
    <row r="120" spans="1:22" ht="13" x14ac:dyDescent="0.3">
      <c r="A120" s="85">
        <v>36940</v>
      </c>
      <c r="B120" s="86">
        <v>24776.04</v>
      </c>
      <c r="C120" s="13">
        <v>0.33061439312567131</v>
      </c>
      <c r="D120" s="47">
        <v>2222998.9</v>
      </c>
      <c r="E120" s="2">
        <v>4161626.2800000003</v>
      </c>
      <c r="F120" s="2">
        <v>0</v>
      </c>
      <c r="G120" s="13">
        <v>5.0007576780183971E-2</v>
      </c>
      <c r="H120" s="16">
        <v>7002</v>
      </c>
      <c r="I120" s="16">
        <v>0</v>
      </c>
      <c r="J120" s="12">
        <v>-1</v>
      </c>
      <c r="K120" s="12"/>
      <c r="L120" s="13"/>
      <c r="M120" s="4">
        <v>250</v>
      </c>
      <c r="N120" s="4">
        <v>4342120</v>
      </c>
      <c r="O120" s="12">
        <v>3.3508042487886245</v>
      </c>
      <c r="P120" s="12"/>
      <c r="Q120" s="13"/>
      <c r="R120" s="49">
        <v>24776.04</v>
      </c>
      <c r="S120" s="11">
        <v>0.33061439312567131</v>
      </c>
      <c r="T120" s="17">
        <v>3527</v>
      </c>
      <c r="U120" s="38">
        <v>0</v>
      </c>
      <c r="V120" s="38">
        <v>0</v>
      </c>
    </row>
    <row r="121" spans="1:22" ht="13" x14ac:dyDescent="0.3">
      <c r="A121" s="85">
        <v>36947</v>
      </c>
      <c r="B121" s="86">
        <v>27580.420000000002</v>
      </c>
      <c r="C121" s="13">
        <v>0.14889694243105889</v>
      </c>
      <c r="D121" s="47">
        <v>0</v>
      </c>
      <c r="E121" s="2">
        <v>4570035.58</v>
      </c>
      <c r="F121" s="2">
        <v>0</v>
      </c>
      <c r="G121" s="13">
        <v>0.17325058878108335</v>
      </c>
      <c r="H121" s="16">
        <v>7002</v>
      </c>
      <c r="I121" s="16">
        <v>0</v>
      </c>
      <c r="J121" s="12">
        <v>-1</v>
      </c>
      <c r="K121" s="12"/>
      <c r="L121" s="13"/>
      <c r="M121" s="4">
        <v>250</v>
      </c>
      <c r="N121" s="4">
        <v>3846980</v>
      </c>
      <c r="O121" s="12">
        <v>1.3107755556301321</v>
      </c>
      <c r="P121" s="12"/>
      <c r="Q121" s="13"/>
      <c r="R121" s="49">
        <v>27580.420000000002</v>
      </c>
      <c r="S121" s="11">
        <v>0.14889694243105889</v>
      </c>
      <c r="T121" s="17">
        <v>3527</v>
      </c>
      <c r="U121" s="38">
        <v>0</v>
      </c>
      <c r="V121" s="38">
        <v>0</v>
      </c>
    </row>
    <row r="122" spans="1:22" ht="13" x14ac:dyDescent="0.3">
      <c r="A122" s="85">
        <v>36954</v>
      </c>
      <c r="B122" s="86">
        <v>27786.28</v>
      </c>
      <c r="C122" s="13">
        <v>7.4239542256243629E-2</v>
      </c>
      <c r="D122" s="47">
        <v>0</v>
      </c>
      <c r="E122" s="2">
        <v>4521636.0200000005</v>
      </c>
      <c r="F122" s="2">
        <v>0</v>
      </c>
      <c r="G122" s="13">
        <v>0.18280069455922665</v>
      </c>
      <c r="H122" s="16">
        <v>7002</v>
      </c>
      <c r="I122" s="16">
        <v>0</v>
      </c>
      <c r="J122" s="12">
        <v>-1</v>
      </c>
      <c r="K122" s="12"/>
      <c r="L122" s="13"/>
      <c r="M122" s="4">
        <v>250</v>
      </c>
      <c r="N122" s="4">
        <v>3900500</v>
      </c>
      <c r="O122" s="12">
        <v>-0.23364621957238052</v>
      </c>
      <c r="P122" s="12"/>
      <c r="Q122" s="13"/>
      <c r="R122" s="49">
        <v>27786.28</v>
      </c>
      <c r="S122" s="11">
        <v>7.4239542256243629E-2</v>
      </c>
      <c r="T122" s="17">
        <v>3527</v>
      </c>
      <c r="U122" s="38">
        <v>0</v>
      </c>
      <c r="V122" s="38">
        <v>0</v>
      </c>
    </row>
    <row r="123" spans="1:22" ht="13" x14ac:dyDescent="0.3">
      <c r="A123" s="85">
        <v>36961</v>
      </c>
      <c r="B123" s="86">
        <v>24501.69</v>
      </c>
      <c r="C123" s="13">
        <v>4.8739031802422561E-2</v>
      </c>
      <c r="D123" s="47">
        <v>0</v>
      </c>
      <c r="E123" s="2">
        <v>4248799.93</v>
      </c>
      <c r="F123" s="2">
        <v>0</v>
      </c>
      <c r="G123" s="13">
        <v>0.22078147709222673</v>
      </c>
      <c r="H123" s="16">
        <v>7002</v>
      </c>
      <c r="I123" s="16">
        <v>0</v>
      </c>
      <c r="J123" s="12" t="e">
        <v>#DIV/0!</v>
      </c>
      <c r="K123" s="12"/>
      <c r="L123" s="13"/>
      <c r="M123" s="4">
        <v>250</v>
      </c>
      <c r="N123" s="4">
        <v>3739740</v>
      </c>
      <c r="O123" s="12" t="e">
        <v>#DIV/0!</v>
      </c>
      <c r="P123" s="12"/>
      <c r="Q123" s="13"/>
      <c r="R123" s="49">
        <v>24501.69</v>
      </c>
      <c r="S123" s="11">
        <v>4.8739031802422561E-2</v>
      </c>
      <c r="T123" s="17">
        <v>3527</v>
      </c>
      <c r="U123" s="38">
        <v>0</v>
      </c>
      <c r="V123" s="38">
        <v>0</v>
      </c>
    </row>
    <row r="124" spans="1:22" ht="13" x14ac:dyDescent="0.3">
      <c r="A124" s="85">
        <v>36968</v>
      </c>
      <c r="B124" s="86">
        <v>23246.080000000002</v>
      </c>
      <c r="C124" s="13">
        <v>-4.5688246643950881E-2</v>
      </c>
      <c r="D124" s="47">
        <v>900000</v>
      </c>
      <c r="E124" s="2">
        <v>4090698.69</v>
      </c>
      <c r="F124" s="2">
        <v>0</v>
      </c>
      <c r="G124" s="13">
        <v>0.12709618963281666</v>
      </c>
      <c r="H124" s="16">
        <v>7002</v>
      </c>
      <c r="I124" s="16">
        <v>0</v>
      </c>
      <c r="J124" s="12" t="e">
        <v>#DIV/0!</v>
      </c>
      <c r="K124" s="12"/>
      <c r="L124" s="13"/>
      <c r="M124" s="4">
        <v>250</v>
      </c>
      <c r="N124" s="4">
        <v>4329640</v>
      </c>
      <c r="O124" s="12" t="e">
        <v>#DIV/0!</v>
      </c>
      <c r="P124" s="12"/>
      <c r="Q124" s="13"/>
      <c r="R124" s="49">
        <v>23246.080000000002</v>
      </c>
      <c r="S124" s="11">
        <v>-4.5688246643950881E-2</v>
      </c>
      <c r="T124" s="17">
        <v>3527</v>
      </c>
      <c r="U124" s="38">
        <v>0</v>
      </c>
      <c r="V124" s="38">
        <v>0</v>
      </c>
    </row>
    <row r="125" spans="1:22" ht="13" x14ac:dyDescent="0.3">
      <c r="A125" s="85">
        <v>36975</v>
      </c>
      <c r="B125" s="86">
        <v>27195.339999999993</v>
      </c>
      <c r="C125" s="13">
        <v>-9.1823676740691473E-2</v>
      </c>
      <c r="D125" s="47">
        <v>0</v>
      </c>
      <c r="E125" s="2">
        <v>4862553.37</v>
      </c>
      <c r="F125" s="2">
        <v>0</v>
      </c>
      <c r="G125" s="13">
        <v>8.1418371656452271E-2</v>
      </c>
      <c r="H125" s="16">
        <v>7002</v>
      </c>
      <c r="I125" s="16">
        <v>0</v>
      </c>
      <c r="J125" s="12" t="e">
        <v>#DIV/0!</v>
      </c>
      <c r="K125" s="25"/>
      <c r="L125" s="29"/>
      <c r="M125" s="4">
        <v>250</v>
      </c>
      <c r="N125" s="4">
        <v>4100540</v>
      </c>
      <c r="O125" s="12" t="e">
        <v>#DIV/0!</v>
      </c>
      <c r="P125" s="25"/>
      <c r="Q125" s="29"/>
      <c r="R125" s="49">
        <v>27195.339999999993</v>
      </c>
      <c r="S125" s="11">
        <v>-9.1823676740691473E-2</v>
      </c>
      <c r="T125" s="17">
        <v>3527</v>
      </c>
      <c r="U125" s="38">
        <v>0</v>
      </c>
      <c r="V125" s="38">
        <v>0</v>
      </c>
    </row>
    <row r="126" spans="1:22" ht="13" x14ac:dyDescent="0.3">
      <c r="A126" s="85">
        <v>36982</v>
      </c>
      <c r="B126" s="86">
        <v>10222605.319999998</v>
      </c>
      <c r="C126" s="13">
        <v>329.72162148172106</v>
      </c>
      <c r="D126" s="47">
        <v>1000000</v>
      </c>
      <c r="E126" s="2">
        <v>4051157.9299999997</v>
      </c>
      <c r="F126" s="2">
        <v>10193602.139999999</v>
      </c>
      <c r="G126" s="13">
        <v>-0.12242031633662143</v>
      </c>
      <c r="H126" s="16">
        <v>7002</v>
      </c>
      <c r="I126" s="16">
        <v>0</v>
      </c>
      <c r="J126" s="12" t="e">
        <v>#DIV/0!</v>
      </c>
      <c r="K126" s="25">
        <v>443813.02</v>
      </c>
      <c r="L126" s="29" t="e">
        <v>#DIV/0!</v>
      </c>
      <c r="M126" s="4">
        <v>250</v>
      </c>
      <c r="N126" s="4">
        <v>3457580</v>
      </c>
      <c r="O126" s="12" t="e">
        <v>#DIV/0!</v>
      </c>
      <c r="P126" s="25">
        <v>9749789.1199999992</v>
      </c>
      <c r="Q126" s="29">
        <v>31.33144864969783</v>
      </c>
      <c r="R126" s="49">
        <v>29003.18</v>
      </c>
      <c r="S126" s="11">
        <v>-6.1689420899385339E-2</v>
      </c>
      <c r="T126" s="17">
        <v>3527</v>
      </c>
      <c r="U126" s="38">
        <v>0</v>
      </c>
      <c r="V126" s="38">
        <v>0</v>
      </c>
    </row>
    <row r="127" spans="1:22" ht="13" x14ac:dyDescent="0.3">
      <c r="A127" s="85">
        <v>36989</v>
      </c>
      <c r="B127" s="86">
        <v>10934030.02</v>
      </c>
      <c r="C127" s="13">
        <v>513.17963884316953</v>
      </c>
      <c r="D127" s="47">
        <v>2140210</v>
      </c>
      <c r="E127" s="2">
        <v>4356357.25</v>
      </c>
      <c r="F127" s="2">
        <v>10902998.01</v>
      </c>
      <c r="G127" s="13">
        <v>0.14991249661798767</v>
      </c>
      <c r="H127" s="16">
        <v>7002</v>
      </c>
      <c r="I127" s="16">
        <v>0</v>
      </c>
      <c r="J127" s="12" t="e">
        <v>#DIV/0!</v>
      </c>
      <c r="K127" s="25">
        <v>471938.45</v>
      </c>
      <c r="L127" s="29" t="e">
        <v>#DIV/0!</v>
      </c>
      <c r="M127" s="4">
        <v>250</v>
      </c>
      <c r="N127" s="4">
        <v>4434295</v>
      </c>
      <c r="O127" s="12">
        <v>3.3744913290406844</v>
      </c>
      <c r="P127" s="25">
        <v>10431059.560000001</v>
      </c>
      <c r="Q127" s="29">
        <v>26.137336775694397</v>
      </c>
      <c r="R127" s="49">
        <v>31032.01</v>
      </c>
      <c r="S127" s="11">
        <v>0.45929978838466967</v>
      </c>
      <c r="T127" s="17">
        <v>3527</v>
      </c>
      <c r="U127" s="38">
        <v>0</v>
      </c>
      <c r="V127" s="38">
        <v>0</v>
      </c>
    </row>
    <row r="128" spans="1:22" ht="13" x14ac:dyDescent="0.3">
      <c r="A128" s="85">
        <v>36996</v>
      </c>
      <c r="B128" s="86">
        <v>8735181.7200000007</v>
      </c>
      <c r="C128" s="13">
        <v>420.35843519367137</v>
      </c>
      <c r="D128" s="47">
        <v>1000024</v>
      </c>
      <c r="E128" s="2">
        <v>4226515.3899999997</v>
      </c>
      <c r="F128" s="2">
        <v>8705709.7100000009</v>
      </c>
      <c r="G128" s="13">
        <v>0.15990441697897384</v>
      </c>
      <c r="H128" s="16">
        <v>7002</v>
      </c>
      <c r="I128" s="16">
        <v>0</v>
      </c>
      <c r="J128" s="12" t="e">
        <v>#DIV/0!</v>
      </c>
      <c r="K128" s="25">
        <v>381583.68</v>
      </c>
      <c r="L128" s="29" t="e">
        <v>#DIV/0!</v>
      </c>
      <c r="M128" s="4">
        <v>250</v>
      </c>
      <c r="N128" s="4">
        <v>0</v>
      </c>
      <c r="O128" s="12" t="e">
        <v>#DIV/0!</v>
      </c>
      <c r="P128" s="25">
        <v>8324126.0300000003</v>
      </c>
      <c r="Q128" s="29" t="e">
        <v>#DIV/0!</v>
      </c>
      <c r="R128" s="49">
        <v>29472.010000000002</v>
      </c>
      <c r="S128" s="11">
        <v>0.4216395735854519</v>
      </c>
      <c r="T128" s="17">
        <v>3527</v>
      </c>
      <c r="U128" s="38">
        <v>0</v>
      </c>
      <c r="V128" s="38">
        <v>0</v>
      </c>
    </row>
    <row r="129" spans="1:22" ht="13" x14ac:dyDescent="0.3">
      <c r="A129" s="85">
        <v>37003</v>
      </c>
      <c r="B129" s="86">
        <v>8153243.3099999996</v>
      </c>
      <c r="C129" s="13">
        <v>345.00421447971479</v>
      </c>
      <c r="D129" s="47">
        <v>4388634.7</v>
      </c>
      <c r="E129" s="2">
        <v>3737913.31</v>
      </c>
      <c r="F129" s="2">
        <v>8124235</v>
      </c>
      <c r="G129" s="13">
        <v>-0.14044045284983486</v>
      </c>
      <c r="H129" s="16">
        <v>7002</v>
      </c>
      <c r="I129" s="16">
        <v>0</v>
      </c>
      <c r="J129" s="12" t="e">
        <v>#DIV/0!</v>
      </c>
      <c r="K129" s="25">
        <v>307234.8</v>
      </c>
      <c r="L129" s="29" t="e">
        <v>#DIV/0!</v>
      </c>
      <c r="M129" s="4">
        <v>250</v>
      </c>
      <c r="N129" s="4">
        <v>0</v>
      </c>
      <c r="O129" s="12" t="e">
        <v>#DIV/0!</v>
      </c>
      <c r="P129" s="25">
        <v>7817000.2000000002</v>
      </c>
      <c r="Q129" s="29" t="e">
        <v>#DIV/0!</v>
      </c>
      <c r="R129" s="49">
        <v>29008.31</v>
      </c>
      <c r="S129" s="11">
        <v>0.23104354099473778</v>
      </c>
      <c r="T129" s="17">
        <v>3527</v>
      </c>
      <c r="U129" s="38">
        <v>0</v>
      </c>
      <c r="V129" s="38">
        <v>0</v>
      </c>
    </row>
    <row r="130" spans="1:22" ht="13" x14ac:dyDescent="0.3">
      <c r="A130" s="85">
        <v>37010</v>
      </c>
      <c r="B130" s="86">
        <v>10520238.790000001</v>
      </c>
      <c r="C130" s="13">
        <v>393.68162783717878</v>
      </c>
      <c r="D130" s="47">
        <v>612367</v>
      </c>
      <c r="E130" s="2">
        <v>4830749.9799999995</v>
      </c>
      <c r="F130" s="2">
        <v>10486768.970000001</v>
      </c>
      <c r="G130" s="13">
        <v>2.9071845338890512E-4</v>
      </c>
      <c r="H130" s="16">
        <v>7002</v>
      </c>
      <c r="I130" s="16">
        <v>0</v>
      </c>
      <c r="J130" s="12" t="e">
        <v>#DIV/0!</v>
      </c>
      <c r="K130" s="25">
        <v>617326.48</v>
      </c>
      <c r="L130" s="29" t="e">
        <v>#DIV/0!</v>
      </c>
      <c r="M130" s="4">
        <v>250</v>
      </c>
      <c r="N130" s="4">
        <v>0</v>
      </c>
      <c r="O130" s="12">
        <v>-1</v>
      </c>
      <c r="P130" s="25">
        <v>9869442.4900000002</v>
      </c>
      <c r="Q130" s="29" t="e">
        <v>#DIV/0!</v>
      </c>
      <c r="R130" s="49">
        <v>33469.82</v>
      </c>
      <c r="S130" s="11">
        <v>0.25566760457700233</v>
      </c>
      <c r="T130" s="17">
        <v>3527</v>
      </c>
      <c r="U130" s="38">
        <v>0</v>
      </c>
      <c r="V130" s="38">
        <v>0</v>
      </c>
    </row>
    <row r="131" spans="1:22" ht="13" x14ac:dyDescent="0.3">
      <c r="A131" s="85">
        <v>37017</v>
      </c>
      <c r="B131" s="86">
        <v>10096438.5</v>
      </c>
      <c r="C131" s="13">
        <v>393.18410440427726</v>
      </c>
      <c r="D131" s="47">
        <v>0</v>
      </c>
      <c r="E131" s="2">
        <v>5067553.63</v>
      </c>
      <c r="F131" s="2">
        <v>10059882.35</v>
      </c>
      <c r="G131" s="13">
        <v>0.13874172198303047</v>
      </c>
      <c r="H131" s="16">
        <v>7002</v>
      </c>
      <c r="I131" s="16">
        <v>0</v>
      </c>
      <c r="J131" s="12">
        <v>-1</v>
      </c>
      <c r="K131" s="25">
        <v>591657</v>
      </c>
      <c r="L131" s="29" t="e">
        <v>#DIV/0!</v>
      </c>
      <c r="M131" s="4">
        <v>250</v>
      </c>
      <c r="N131" s="4">
        <v>0</v>
      </c>
      <c r="O131" s="12">
        <v>-1</v>
      </c>
      <c r="P131" s="25">
        <v>9468225.3499999996</v>
      </c>
      <c r="Q131" s="29" t="e">
        <v>#DIV/0!</v>
      </c>
      <c r="R131" s="49">
        <v>36556.15</v>
      </c>
      <c r="S131" s="11">
        <v>0.42722141557326587</v>
      </c>
      <c r="T131" s="17">
        <v>3527</v>
      </c>
      <c r="U131" s="38">
        <v>0</v>
      </c>
      <c r="V131" s="38">
        <v>0</v>
      </c>
    </row>
    <row r="132" spans="1:22" ht="13" x14ac:dyDescent="0.3">
      <c r="A132" s="85">
        <v>37024</v>
      </c>
      <c r="B132" s="86">
        <v>9811070.790000001</v>
      </c>
      <c r="C132" s="13">
        <v>464.06319334136327</v>
      </c>
      <c r="D132" s="47">
        <v>0</v>
      </c>
      <c r="E132" s="2">
        <v>4178334.47</v>
      </c>
      <c r="F132" s="2">
        <v>9785410.6900000013</v>
      </c>
      <c r="G132" s="13">
        <v>8.3031852037591891E-2</v>
      </c>
      <c r="H132" s="16">
        <v>7150</v>
      </c>
      <c r="I132" s="16">
        <v>0</v>
      </c>
      <c r="J132" s="12">
        <v>-1</v>
      </c>
      <c r="K132" s="25">
        <v>419102.81</v>
      </c>
      <c r="L132" s="29" t="e">
        <v>#DIV/0!</v>
      </c>
      <c r="M132" s="4">
        <v>254</v>
      </c>
      <c r="N132" s="4">
        <v>0</v>
      </c>
      <c r="O132" s="12">
        <v>-1</v>
      </c>
      <c r="P132" s="25">
        <v>9366307.8800000008</v>
      </c>
      <c r="Q132" s="29" t="e">
        <v>#DIV/0!</v>
      </c>
      <c r="R132" s="49">
        <v>25660.1</v>
      </c>
      <c r="S132" s="11">
        <v>0.21633696289523097</v>
      </c>
      <c r="T132" s="17">
        <v>3527</v>
      </c>
      <c r="U132" s="38">
        <v>0</v>
      </c>
      <c r="V132" s="38">
        <v>0</v>
      </c>
    </row>
    <row r="133" spans="1:22" ht="13" x14ac:dyDescent="0.3">
      <c r="A133" s="85">
        <v>37031</v>
      </c>
      <c r="B133" s="86">
        <v>9523289.4000000004</v>
      </c>
      <c r="C133" s="13">
        <v>411.24808416306405</v>
      </c>
      <c r="D133" s="47">
        <v>616195</v>
      </c>
      <c r="E133" s="2">
        <v>4155543.1900000004</v>
      </c>
      <c r="F133" s="2">
        <v>9497850.4500000011</v>
      </c>
      <c r="G133" s="13">
        <v>0.11361130724648638</v>
      </c>
      <c r="H133" s="16">
        <v>7150</v>
      </c>
      <c r="I133" s="16">
        <v>0</v>
      </c>
      <c r="J133" s="12">
        <v>-1</v>
      </c>
      <c r="K133" s="25">
        <v>464095.22</v>
      </c>
      <c r="L133" s="29" t="e">
        <v>#DIV/0!</v>
      </c>
      <c r="M133" s="4">
        <v>254</v>
      </c>
      <c r="N133" s="4">
        <v>0</v>
      </c>
      <c r="O133" s="12">
        <v>-1</v>
      </c>
      <c r="P133" s="25">
        <v>9033755.2300000004</v>
      </c>
      <c r="Q133" s="29" t="e">
        <v>#DIV/0!</v>
      </c>
      <c r="R133" s="49">
        <v>25438.95</v>
      </c>
      <c r="S133" s="11">
        <v>0.10121177254363145</v>
      </c>
      <c r="T133" s="17">
        <v>3527</v>
      </c>
      <c r="U133" s="38">
        <v>0</v>
      </c>
      <c r="V133" s="38">
        <v>0</v>
      </c>
    </row>
    <row r="134" spans="1:22" ht="13" x14ac:dyDescent="0.3">
      <c r="A134" s="85">
        <v>37038</v>
      </c>
      <c r="B134" s="86">
        <v>10289111.030000001</v>
      </c>
      <c r="C134" s="13">
        <v>335.79346328552242</v>
      </c>
      <c r="D134" s="47">
        <v>0</v>
      </c>
      <c r="E134" s="2">
        <v>4401202.42</v>
      </c>
      <c r="F134" s="2">
        <v>10260926.270000001</v>
      </c>
      <c r="G134" s="13">
        <v>5.9036390507976488E-2</v>
      </c>
      <c r="H134" s="16">
        <v>7150</v>
      </c>
      <c r="I134" s="16">
        <v>0</v>
      </c>
      <c r="J134" s="12">
        <v>-1</v>
      </c>
      <c r="K134" s="25">
        <v>309810.89</v>
      </c>
      <c r="L134" s="29" t="e">
        <v>#DIV/0!</v>
      </c>
      <c r="M134" s="4">
        <v>254</v>
      </c>
      <c r="N134" s="4">
        <v>0</v>
      </c>
      <c r="O134" s="12">
        <v>-1</v>
      </c>
      <c r="P134" s="25">
        <v>9951115.3800000008</v>
      </c>
      <c r="Q134" s="29" t="e">
        <v>#DIV/0!</v>
      </c>
      <c r="R134" s="49">
        <v>28184.760000000002</v>
      </c>
      <c r="S134" s="11">
        <v>-7.742827299714139E-2</v>
      </c>
      <c r="T134" s="17">
        <v>3527</v>
      </c>
      <c r="U134" s="38">
        <v>0</v>
      </c>
      <c r="V134" s="38">
        <v>0</v>
      </c>
    </row>
    <row r="135" spans="1:22" ht="13" x14ac:dyDescent="0.3">
      <c r="A135" s="85">
        <v>37045</v>
      </c>
      <c r="B135" s="86">
        <v>12838284.950000001</v>
      </c>
      <c r="C135" s="13">
        <v>460.25911638396417</v>
      </c>
      <c r="D135" s="47">
        <v>0</v>
      </c>
      <c r="E135" s="2">
        <v>4823801.5199999996</v>
      </c>
      <c r="F135" s="2">
        <v>12803752.290000001</v>
      </c>
      <c r="G135" s="13">
        <v>0.21600469594759719</v>
      </c>
      <c r="H135" s="16">
        <v>7150</v>
      </c>
      <c r="I135" s="16">
        <v>0</v>
      </c>
      <c r="J135" s="12">
        <v>-1</v>
      </c>
      <c r="K135" s="25">
        <v>339286.8</v>
      </c>
      <c r="L135" s="29" t="e">
        <v>#DIV/0!</v>
      </c>
      <c r="M135" s="4">
        <v>254</v>
      </c>
      <c r="N135" s="4">
        <v>0</v>
      </c>
      <c r="O135" s="12">
        <v>-1</v>
      </c>
      <c r="P135" s="25">
        <v>12464465.49</v>
      </c>
      <c r="Q135" s="29" t="e">
        <v>#DIV/0!</v>
      </c>
      <c r="R135" s="49">
        <v>34532.660000000003</v>
      </c>
      <c r="S135" s="11">
        <v>0.24070343507898717</v>
      </c>
      <c r="T135" s="17">
        <v>3923</v>
      </c>
      <c r="U135" s="38">
        <v>0</v>
      </c>
      <c r="V135" s="38">
        <v>0</v>
      </c>
    </row>
    <row r="136" spans="1:22" ht="13" x14ac:dyDescent="0.3">
      <c r="A136" s="85">
        <v>37052</v>
      </c>
      <c r="B136" s="86">
        <v>12697629.1</v>
      </c>
      <c r="C136" s="13">
        <v>475.83354575790503</v>
      </c>
      <c r="D136" s="47">
        <v>3000000</v>
      </c>
      <c r="E136" s="2">
        <v>4126588.01</v>
      </c>
      <c r="F136" s="2">
        <v>12669845.609999999</v>
      </c>
      <c r="G136" s="13">
        <v>4.2341965263864356E-2</v>
      </c>
      <c r="H136" s="16">
        <v>7150</v>
      </c>
      <c r="I136" s="16">
        <v>0</v>
      </c>
      <c r="J136" s="12" t="e">
        <v>#DIV/0!</v>
      </c>
      <c r="K136" s="25">
        <v>392113.45</v>
      </c>
      <c r="L136" s="29" t="e">
        <v>#DIV/0!</v>
      </c>
      <c r="M136" s="4">
        <v>254</v>
      </c>
      <c r="N136" s="4">
        <v>0</v>
      </c>
      <c r="O136" s="12" t="e">
        <v>#DIV/0!</v>
      </c>
      <c r="P136" s="25">
        <v>12277732.16</v>
      </c>
      <c r="Q136" s="29" t="e">
        <v>#DIV/0!</v>
      </c>
      <c r="R136" s="49">
        <v>27783.49</v>
      </c>
      <c r="S136" s="11">
        <v>4.3352262528230545E-2</v>
      </c>
      <c r="T136" s="17">
        <v>3923</v>
      </c>
      <c r="U136" s="38">
        <v>0</v>
      </c>
      <c r="V136" s="38">
        <v>0</v>
      </c>
    </row>
    <row r="137" spans="1:22" ht="13" x14ac:dyDescent="0.3">
      <c r="A137" s="85">
        <v>37059</v>
      </c>
      <c r="B137" s="86">
        <v>11708611.760000002</v>
      </c>
      <c r="C137" s="13">
        <v>452.98844770662129</v>
      </c>
      <c r="D137" s="47">
        <v>0</v>
      </c>
      <c r="E137" s="2">
        <v>4656127.4700000007</v>
      </c>
      <c r="F137" s="2">
        <v>11681482.540000001</v>
      </c>
      <c r="G137" s="13">
        <v>0.11220688597161721</v>
      </c>
      <c r="H137" s="16">
        <v>7150</v>
      </c>
      <c r="I137" s="16">
        <v>0</v>
      </c>
      <c r="J137" s="12" t="e">
        <v>#DIV/0!</v>
      </c>
      <c r="K137" s="25">
        <v>360750.74</v>
      </c>
      <c r="L137" s="29" t="e">
        <v>#DIV/0!</v>
      </c>
      <c r="M137" s="4">
        <v>254</v>
      </c>
      <c r="N137" s="4">
        <v>0</v>
      </c>
      <c r="O137" s="12" t="e">
        <v>#DIV/0!</v>
      </c>
      <c r="P137" s="25">
        <v>11320731.800000001</v>
      </c>
      <c r="Q137" s="29" t="e">
        <v>#DIV/0!</v>
      </c>
      <c r="R137" s="49">
        <v>27129.219999999998</v>
      </c>
      <c r="S137" s="11">
        <v>5.1905445986998977E-2</v>
      </c>
      <c r="T137" s="17">
        <v>3923</v>
      </c>
      <c r="U137" s="38">
        <v>0</v>
      </c>
      <c r="V137" s="38">
        <v>0</v>
      </c>
    </row>
    <row r="138" spans="1:22" ht="13" x14ac:dyDescent="0.3">
      <c r="A138" s="85">
        <v>37066</v>
      </c>
      <c r="B138" s="86">
        <v>11180040.57</v>
      </c>
      <c r="C138" s="13">
        <v>442.80808863109115</v>
      </c>
      <c r="D138" s="47">
        <v>3048171</v>
      </c>
      <c r="E138" s="2">
        <v>4354250.72</v>
      </c>
      <c r="F138" s="2">
        <v>11152212.700000001</v>
      </c>
      <c r="G138" s="13">
        <v>0.15881481722855284</v>
      </c>
      <c r="H138" s="16">
        <v>7150</v>
      </c>
      <c r="I138" s="16">
        <v>0</v>
      </c>
      <c r="J138" s="12">
        <v>-1</v>
      </c>
      <c r="K138" s="25">
        <v>347848.39</v>
      </c>
      <c r="L138" s="29" t="e">
        <v>#DIV/0!</v>
      </c>
      <c r="M138" s="4">
        <v>254</v>
      </c>
      <c r="N138" s="4">
        <v>0</v>
      </c>
      <c r="O138" s="12">
        <v>-1</v>
      </c>
      <c r="P138" s="25">
        <v>10804364.310000001</v>
      </c>
      <c r="Q138" s="29" t="e">
        <v>#DIV/0!</v>
      </c>
      <c r="R138" s="49">
        <v>27827.870000000003</v>
      </c>
      <c r="S138" s="11">
        <v>0.10466806609937773</v>
      </c>
      <c r="T138" s="17">
        <v>3923</v>
      </c>
      <c r="U138" s="38">
        <v>0</v>
      </c>
      <c r="V138" s="38">
        <v>0</v>
      </c>
    </row>
    <row r="139" spans="1:22" ht="13" x14ac:dyDescent="0.3">
      <c r="A139" s="85">
        <v>37073</v>
      </c>
      <c r="B139" s="86">
        <v>11934763.66</v>
      </c>
      <c r="C139" s="13">
        <v>348.5875066931149</v>
      </c>
      <c r="D139" s="47">
        <v>1261888</v>
      </c>
      <c r="E139" s="2">
        <v>4519436.82</v>
      </c>
      <c r="F139" s="2">
        <v>11905725.9</v>
      </c>
      <c r="G139" s="13">
        <v>4.1652222408818718E-2</v>
      </c>
      <c r="H139" s="16">
        <v>7150</v>
      </c>
      <c r="I139" s="16">
        <v>0</v>
      </c>
      <c r="J139" s="12" t="e">
        <v>#DIV/0!</v>
      </c>
      <c r="K139" s="25">
        <v>329854.59999999998</v>
      </c>
      <c r="L139" s="29" t="e">
        <v>#DIV/0!</v>
      </c>
      <c r="M139" s="4">
        <v>254</v>
      </c>
      <c r="N139" s="4">
        <v>0</v>
      </c>
      <c r="O139" s="12" t="e">
        <v>#DIV/0!</v>
      </c>
      <c r="P139" s="25">
        <v>11575871.300000001</v>
      </c>
      <c r="Q139" s="29" t="e">
        <v>#DIV/0!</v>
      </c>
      <c r="R139" s="49">
        <v>29037.760000000002</v>
      </c>
      <c r="S139" s="11">
        <v>-0.14943953583467395</v>
      </c>
      <c r="T139" s="17">
        <v>3923</v>
      </c>
      <c r="U139" s="38">
        <v>0</v>
      </c>
      <c r="V139" s="38">
        <v>0</v>
      </c>
    </row>
    <row r="140" spans="1:22" ht="13" x14ac:dyDescent="0.3">
      <c r="A140" s="85">
        <v>37080</v>
      </c>
      <c r="B140" s="86">
        <v>13048532.83</v>
      </c>
      <c r="C140" s="13">
        <v>509.00176390555981</v>
      </c>
      <c r="D140" s="47">
        <v>0</v>
      </c>
      <c r="E140" s="2">
        <v>4351570.88</v>
      </c>
      <c r="F140" s="2">
        <v>13016803.939999999</v>
      </c>
      <c r="G140" s="13">
        <v>4.7140123299288739E-2</v>
      </c>
      <c r="H140" s="16">
        <v>7150</v>
      </c>
      <c r="I140" s="16">
        <v>0</v>
      </c>
      <c r="J140" s="12" t="e">
        <v>#DIV/0!</v>
      </c>
      <c r="K140" s="25">
        <v>514546.67</v>
      </c>
      <c r="L140" s="29" t="e">
        <v>#DIV/0!</v>
      </c>
      <c r="M140" s="4">
        <v>254</v>
      </c>
      <c r="N140" s="4">
        <v>0</v>
      </c>
      <c r="O140" s="12" t="e">
        <v>#DIV/0!</v>
      </c>
      <c r="P140" s="25">
        <v>12502257.27</v>
      </c>
      <c r="Q140" s="29" t="e">
        <v>#DIV/0!</v>
      </c>
      <c r="R140" s="49">
        <v>31728.889999999996</v>
      </c>
      <c r="S140" s="11">
        <v>0.24012332095772293</v>
      </c>
      <c r="T140" s="17">
        <v>3923</v>
      </c>
      <c r="U140" s="38">
        <v>0</v>
      </c>
      <c r="V140" s="38">
        <v>0</v>
      </c>
    </row>
    <row r="141" spans="1:22" ht="13" x14ac:dyDescent="0.3">
      <c r="A141" s="85">
        <v>37087</v>
      </c>
      <c r="B141" s="86">
        <v>11450043.68</v>
      </c>
      <c r="C141" s="13">
        <v>455.02315393968649</v>
      </c>
      <c r="D141" s="47">
        <v>1437553.38</v>
      </c>
      <c r="E141" s="2">
        <v>3981212.16</v>
      </c>
      <c r="F141" s="2">
        <v>11420023.17</v>
      </c>
      <c r="G141" s="13">
        <v>4.404384313043197E-2</v>
      </c>
      <c r="H141" s="16">
        <v>7150</v>
      </c>
      <c r="I141" s="16">
        <v>0</v>
      </c>
      <c r="J141" s="12" t="e">
        <v>#DIV/0!</v>
      </c>
      <c r="K141" s="25">
        <v>340508.83</v>
      </c>
      <c r="L141" s="29" t="e">
        <v>#DIV/0!</v>
      </c>
      <c r="M141" s="4">
        <v>254</v>
      </c>
      <c r="N141" s="4">
        <v>0</v>
      </c>
      <c r="O141" s="12" t="e">
        <v>#DIV/0!</v>
      </c>
      <c r="P141" s="25">
        <v>11079514.34</v>
      </c>
      <c r="Q141" s="29" t="e">
        <v>#DIV/0!</v>
      </c>
      <c r="R141" s="49">
        <v>30020.51</v>
      </c>
      <c r="S141" s="11">
        <v>0.19563278845744092</v>
      </c>
      <c r="T141" s="17">
        <v>3923</v>
      </c>
      <c r="U141" s="38">
        <v>0</v>
      </c>
      <c r="V141" s="38">
        <v>0</v>
      </c>
    </row>
    <row r="142" spans="1:22" ht="13" x14ac:dyDescent="0.3">
      <c r="A142" s="85">
        <v>37094</v>
      </c>
      <c r="B142" s="86">
        <v>11660615.23</v>
      </c>
      <c r="C142" s="13">
        <v>478.40005097981975</v>
      </c>
      <c r="D142" s="47">
        <v>1269255</v>
      </c>
      <c r="E142" s="2">
        <v>3712895.7809999995</v>
      </c>
      <c r="F142" s="2">
        <v>11631876.17</v>
      </c>
      <c r="G142" s="13">
        <v>2.2057419531302358E-2</v>
      </c>
      <c r="H142" s="16">
        <v>7150</v>
      </c>
      <c r="I142" s="16">
        <v>0</v>
      </c>
      <c r="J142" s="12" t="e">
        <v>#DIV/0!</v>
      </c>
      <c r="K142" s="25">
        <v>402478.26</v>
      </c>
      <c r="L142" s="29" t="e">
        <v>#DIV/0!</v>
      </c>
      <c r="M142" s="4">
        <v>254</v>
      </c>
      <c r="N142" s="4">
        <v>4201935</v>
      </c>
      <c r="O142" s="12" t="e">
        <v>#DIV/0!</v>
      </c>
      <c r="P142" s="25">
        <v>11229397.91</v>
      </c>
      <c r="Q142" s="29">
        <v>29.693721556589736</v>
      </c>
      <c r="R142" s="49">
        <v>28739.059999999998</v>
      </c>
      <c r="S142" s="11">
        <v>0.18154201621076016</v>
      </c>
      <c r="T142" s="17">
        <v>3923</v>
      </c>
      <c r="U142" s="38">
        <v>0</v>
      </c>
      <c r="V142" s="38">
        <v>0</v>
      </c>
    </row>
    <row r="143" spans="1:22" ht="13" x14ac:dyDescent="0.3">
      <c r="A143" s="85">
        <v>37101</v>
      </c>
      <c r="B143" s="86">
        <v>13417802.629999999</v>
      </c>
      <c r="C143" s="13">
        <v>478.85675718204288</v>
      </c>
      <c r="D143" s="47">
        <v>0</v>
      </c>
      <c r="E143" s="2">
        <v>4425716.29</v>
      </c>
      <c r="F143" s="2">
        <v>13383411.85</v>
      </c>
      <c r="G143" s="13">
        <v>-5.3143657354759455E-6</v>
      </c>
      <c r="H143" s="16">
        <v>7150</v>
      </c>
      <c r="I143" s="16">
        <v>0</v>
      </c>
      <c r="J143" s="12" t="e">
        <v>#DIV/0!</v>
      </c>
      <c r="K143" s="25">
        <v>321817.59999999998</v>
      </c>
      <c r="L143" s="29" t="e">
        <v>#DIV/0!</v>
      </c>
      <c r="M143" s="4">
        <v>254</v>
      </c>
      <c r="N143" s="4">
        <v>3413230</v>
      </c>
      <c r="O143" s="12">
        <v>6.7368190631058811E-2</v>
      </c>
      <c r="P143" s="25">
        <v>13061594.25</v>
      </c>
      <c r="Q143" s="29">
        <v>42.519497660573705</v>
      </c>
      <c r="R143" s="49">
        <v>34390.78</v>
      </c>
      <c r="S143" s="11">
        <v>0.22990690970992889</v>
      </c>
      <c r="T143" s="17">
        <v>3923</v>
      </c>
      <c r="U143" s="38">
        <v>0</v>
      </c>
      <c r="V143" s="38">
        <v>0</v>
      </c>
    </row>
    <row r="144" spans="1:22" ht="13" x14ac:dyDescent="0.3">
      <c r="A144" s="85">
        <v>37108</v>
      </c>
      <c r="B144" s="86">
        <v>10285341.689999999</v>
      </c>
      <c r="C144" s="13">
        <v>313.41586896034363</v>
      </c>
      <c r="D144" s="47">
        <v>1200000</v>
      </c>
      <c r="E144" s="2">
        <v>4205903.8400000008</v>
      </c>
      <c r="F144" s="2">
        <v>10249754.65</v>
      </c>
      <c r="G144" s="13">
        <v>5.6468213383717325E-2</v>
      </c>
      <c r="H144" s="16">
        <v>7150</v>
      </c>
      <c r="I144" s="16">
        <v>0</v>
      </c>
      <c r="J144" s="12" t="e">
        <v>#DIV/0!</v>
      </c>
      <c r="K144" s="25">
        <v>374416.65</v>
      </c>
      <c r="L144" s="29" t="e">
        <v>#DIV/0!</v>
      </c>
      <c r="M144" s="4">
        <v>254</v>
      </c>
      <c r="N144" s="4">
        <v>4079725</v>
      </c>
      <c r="O144" s="12">
        <v>0.36890201960211932</v>
      </c>
      <c r="P144" s="25">
        <v>9875338</v>
      </c>
      <c r="Q144" s="29">
        <v>26.8954348093996</v>
      </c>
      <c r="R144" s="49">
        <v>35477</v>
      </c>
      <c r="S144" s="11">
        <v>8.7871501265263774E-2</v>
      </c>
      <c r="T144" s="17">
        <v>3923</v>
      </c>
      <c r="U144" s="38">
        <v>0</v>
      </c>
      <c r="V144" s="38">
        <v>0</v>
      </c>
    </row>
    <row r="145" spans="1:22" ht="13" x14ac:dyDescent="0.3">
      <c r="A145" s="85">
        <v>37115</v>
      </c>
      <c r="B145" s="86">
        <v>9490402.7599999998</v>
      </c>
      <c r="C145" s="13">
        <v>297.09481085760348</v>
      </c>
      <c r="D145" s="47">
        <v>0</v>
      </c>
      <c r="E145" s="2">
        <v>5118281</v>
      </c>
      <c r="F145" s="2">
        <v>9459141.7599999998</v>
      </c>
      <c r="G145" s="13">
        <v>0.16117827515339278</v>
      </c>
      <c r="H145" s="16">
        <v>7150</v>
      </c>
      <c r="I145" s="16">
        <v>0</v>
      </c>
      <c r="J145" s="12" t="e">
        <v>#DIV/0!</v>
      </c>
      <c r="K145" s="25">
        <v>351485.35</v>
      </c>
      <c r="L145" s="29" t="e">
        <v>#DIV/0!</v>
      </c>
      <c r="M145" s="4">
        <v>254</v>
      </c>
      <c r="N145" s="4">
        <v>3989975</v>
      </c>
      <c r="O145" s="12">
        <v>0.11457419646797873</v>
      </c>
      <c r="P145" s="25">
        <v>9107656.4100000001</v>
      </c>
      <c r="Q145" s="29">
        <v>25.362610626215289</v>
      </c>
      <c r="R145" s="49">
        <v>31261</v>
      </c>
      <c r="S145" s="11">
        <v>-1.8087839064530709E-2</v>
      </c>
      <c r="T145" s="17">
        <v>3923</v>
      </c>
      <c r="U145" s="38">
        <v>0</v>
      </c>
      <c r="V145" s="38">
        <v>0</v>
      </c>
    </row>
    <row r="146" spans="1:22" ht="13" x14ac:dyDescent="0.3">
      <c r="A146" s="85">
        <v>37122</v>
      </c>
      <c r="B146" s="86">
        <v>11608415.18</v>
      </c>
      <c r="C146" s="13">
        <v>470.03949927467869</v>
      </c>
      <c r="D146" s="47">
        <v>562249</v>
      </c>
      <c r="E146" s="2">
        <v>3799521</v>
      </c>
      <c r="F146" s="2">
        <v>11580510.18</v>
      </c>
      <c r="G146" s="13">
        <v>1.0480713456555879E-2</v>
      </c>
      <c r="H146" s="16">
        <v>7150</v>
      </c>
      <c r="I146" s="16">
        <v>0</v>
      </c>
      <c r="J146" s="12" t="e">
        <v>#DIV/0!</v>
      </c>
      <c r="K146" s="25">
        <v>468142.52</v>
      </c>
      <c r="L146" s="29" t="e">
        <v>#DIV/0!</v>
      </c>
      <c r="M146" s="4">
        <v>254</v>
      </c>
      <c r="N146" s="4">
        <v>4152130</v>
      </c>
      <c r="O146" s="12">
        <v>-0.12483006173633171</v>
      </c>
      <c r="P146" s="25">
        <v>11112367.66</v>
      </c>
      <c r="Q146" s="29">
        <v>29.736725916042559</v>
      </c>
      <c r="R146" s="49">
        <v>27905</v>
      </c>
      <c r="S146" s="11">
        <v>0.13231281130486838</v>
      </c>
      <c r="T146" s="17">
        <v>3923</v>
      </c>
      <c r="U146" s="38">
        <v>0</v>
      </c>
      <c r="V146" s="38">
        <v>0</v>
      </c>
    </row>
    <row r="147" spans="1:22" ht="13" x14ac:dyDescent="0.3">
      <c r="A147" s="85">
        <v>37129</v>
      </c>
      <c r="B147" s="86">
        <v>11937243.18</v>
      </c>
      <c r="C147" s="13">
        <v>422.48234603801779</v>
      </c>
      <c r="D147" s="47">
        <v>0</v>
      </c>
      <c r="E147" s="2">
        <v>4193668</v>
      </c>
      <c r="F147" s="2">
        <v>11905807.129999999</v>
      </c>
      <c r="G147" s="13">
        <v>1.1757180042800464E-2</v>
      </c>
      <c r="H147" s="16">
        <v>7150</v>
      </c>
      <c r="I147" s="16">
        <v>86702051.140000001</v>
      </c>
      <c r="J147" s="12" t="e">
        <v>#DIV/0!</v>
      </c>
      <c r="K147" s="25">
        <v>470011.69</v>
      </c>
      <c r="L147" s="29">
        <v>6.0233316772153947E-2</v>
      </c>
      <c r="M147" s="4">
        <v>254</v>
      </c>
      <c r="N147" s="4">
        <v>19217220</v>
      </c>
      <c r="O147" s="12">
        <v>4.8893247442584569</v>
      </c>
      <c r="P147" s="25">
        <v>11435795.439999999</v>
      </c>
      <c r="Q147" s="29">
        <v>6.6120070321189939</v>
      </c>
      <c r="R147" s="49">
        <v>31436.05</v>
      </c>
      <c r="S147" s="11">
        <v>0.11521663783081526</v>
      </c>
      <c r="T147" s="17">
        <v>3923</v>
      </c>
      <c r="U147" s="38">
        <v>0</v>
      </c>
      <c r="V147" s="38">
        <v>0</v>
      </c>
    </row>
    <row r="148" spans="1:22" ht="13" x14ac:dyDescent="0.3">
      <c r="A148" s="85">
        <v>37136</v>
      </c>
      <c r="B148" s="86">
        <v>13239548.359999999</v>
      </c>
      <c r="C148" s="13">
        <v>504.29753689580252</v>
      </c>
      <c r="D148" s="47">
        <v>0</v>
      </c>
      <c r="E148" s="2">
        <v>4353530</v>
      </c>
      <c r="F148" s="2">
        <v>13196840.359999999</v>
      </c>
      <c r="G148" s="13">
        <v>5.4582416437146453E-2</v>
      </c>
      <c r="H148" s="16">
        <v>7150</v>
      </c>
      <c r="I148" s="16">
        <v>77852834.849999994</v>
      </c>
      <c r="J148" s="12" t="e">
        <v>#DIV/0!</v>
      </c>
      <c r="K148" s="25">
        <v>369993.82</v>
      </c>
      <c r="L148" s="29">
        <v>5.2805301854007503E-2</v>
      </c>
      <c r="M148" s="4">
        <v>254</v>
      </c>
      <c r="N148" s="4">
        <v>17541250</v>
      </c>
      <c r="O148" s="12">
        <v>3.3065880700789565</v>
      </c>
      <c r="P148" s="25">
        <v>12826846.539999999</v>
      </c>
      <c r="Q148" s="29">
        <v>8.1248780509434102</v>
      </c>
      <c r="R148" s="49">
        <v>42708</v>
      </c>
      <c r="S148" s="11">
        <v>0.62998363833507187</v>
      </c>
      <c r="T148" s="17">
        <v>3923</v>
      </c>
      <c r="U148" s="38">
        <v>0</v>
      </c>
      <c r="V148" s="38">
        <v>0</v>
      </c>
    </row>
    <row r="149" spans="1:22" ht="13" x14ac:dyDescent="0.3">
      <c r="A149" s="85">
        <v>37143</v>
      </c>
      <c r="B149" s="86">
        <v>12105230.050000001</v>
      </c>
      <c r="C149" s="13">
        <v>536.69382150236936</v>
      </c>
      <c r="D149" s="47">
        <v>0</v>
      </c>
      <c r="E149" s="2">
        <v>4220329</v>
      </c>
      <c r="F149" s="2">
        <v>12078002.050000001</v>
      </c>
      <c r="G149" s="13">
        <v>2.2349794209035823E-2</v>
      </c>
      <c r="H149" s="16">
        <v>7150</v>
      </c>
      <c r="I149" s="16">
        <v>74824314.090000004</v>
      </c>
      <c r="J149" s="12" t="e">
        <v>#DIV/0!</v>
      </c>
      <c r="K149" s="25">
        <v>349932.82</v>
      </c>
      <c r="L149" s="29">
        <v>5.1963622944377653E-2</v>
      </c>
      <c r="M149" s="4">
        <v>254</v>
      </c>
      <c r="N149" s="4">
        <v>14426390</v>
      </c>
      <c r="O149" s="12">
        <v>2.8025324930348532</v>
      </c>
      <c r="P149" s="25">
        <v>11728069.23</v>
      </c>
      <c r="Q149" s="29">
        <v>9.0328821232015315</v>
      </c>
      <c r="R149" s="49">
        <v>27228</v>
      </c>
      <c r="S149" s="11">
        <v>0.20942165587894057</v>
      </c>
      <c r="T149" s="17">
        <v>3923</v>
      </c>
      <c r="U149" s="38">
        <v>0</v>
      </c>
      <c r="V149" s="38">
        <v>0</v>
      </c>
    </row>
    <row r="150" spans="1:22" ht="13" x14ac:dyDescent="0.3">
      <c r="A150" s="85">
        <v>37150</v>
      </c>
      <c r="B150" s="86">
        <v>11623484.73</v>
      </c>
      <c r="C150" s="13">
        <v>491.89020706207634</v>
      </c>
      <c r="D150" s="47">
        <v>0</v>
      </c>
      <c r="E150" s="2">
        <v>3870244</v>
      </c>
      <c r="F150" s="2">
        <v>11599391.73</v>
      </c>
      <c r="G150" s="13">
        <v>0.11214723301032015</v>
      </c>
      <c r="H150" s="16">
        <v>7150</v>
      </c>
      <c r="I150" s="16">
        <v>77948972.920000002</v>
      </c>
      <c r="J150" s="12" t="e">
        <v>#DIV/0!</v>
      </c>
      <c r="K150" s="25">
        <v>369993.82</v>
      </c>
      <c r="L150" s="29">
        <v>5.2740174635317626E-2</v>
      </c>
      <c r="M150" s="4">
        <v>254</v>
      </c>
      <c r="N150" s="4">
        <v>15199780</v>
      </c>
      <c r="O150" s="12">
        <v>2.9096598289499069</v>
      </c>
      <c r="P150" s="25">
        <v>11229397.91</v>
      </c>
      <c r="Q150" s="29">
        <v>8.2087430139705244</v>
      </c>
      <c r="R150" s="49">
        <v>24093</v>
      </c>
      <c r="S150" s="11">
        <v>2.1656072562896922E-2</v>
      </c>
      <c r="T150" s="17">
        <v>3923</v>
      </c>
      <c r="U150" s="38">
        <v>0</v>
      </c>
      <c r="V150" s="38">
        <v>0</v>
      </c>
    </row>
    <row r="151" spans="1:22" ht="13" x14ac:dyDescent="0.3">
      <c r="A151" s="85">
        <v>37157</v>
      </c>
      <c r="B151" s="86">
        <v>13437540.74</v>
      </c>
      <c r="C151" s="13">
        <v>560.49991120493451</v>
      </c>
      <c r="D151" s="47">
        <v>0</v>
      </c>
      <c r="E151" s="2">
        <v>4357034</v>
      </c>
      <c r="F151" s="2">
        <v>13411527.07</v>
      </c>
      <c r="G151" s="13">
        <v>8.7586292571719238E-2</v>
      </c>
      <c r="H151" s="16">
        <v>7150</v>
      </c>
      <c r="I151" s="16">
        <v>92278749.439999998</v>
      </c>
      <c r="J151" s="12" t="e">
        <v>#DIV/0!</v>
      </c>
      <c r="K151" s="25">
        <v>349932.82</v>
      </c>
      <c r="L151" s="29">
        <v>4.2134754404886357E-2</v>
      </c>
      <c r="M151" s="4">
        <v>254</v>
      </c>
      <c r="N151" s="4">
        <v>17162850</v>
      </c>
      <c r="O151" s="12">
        <v>4.2892746637738686</v>
      </c>
      <c r="P151" s="25">
        <v>13061594.25</v>
      </c>
      <c r="Q151" s="29">
        <v>8.4559863309415402</v>
      </c>
      <c r="R151" s="49">
        <v>26013.670000000002</v>
      </c>
      <c r="S151" s="11">
        <v>8.7004957062885024E-2</v>
      </c>
      <c r="T151" s="17">
        <v>3923</v>
      </c>
      <c r="U151" s="38">
        <v>0</v>
      </c>
      <c r="V151" s="38">
        <v>0</v>
      </c>
    </row>
    <row r="152" spans="1:22" ht="13" x14ac:dyDescent="0.3">
      <c r="A152" s="85">
        <v>37164</v>
      </c>
      <c r="B152" s="86">
        <v>10398142.41</v>
      </c>
      <c r="C152" s="13">
        <v>305.78841684533893</v>
      </c>
      <c r="D152" s="47">
        <v>0</v>
      </c>
      <c r="E152" s="2">
        <v>4014906.83</v>
      </c>
      <c r="F152" s="2">
        <v>10366494.73</v>
      </c>
      <c r="G152" s="13">
        <v>-7.2362348767236018E-2</v>
      </c>
      <c r="H152" s="16">
        <v>7150</v>
      </c>
      <c r="I152" s="16">
        <v>99275029.489999995</v>
      </c>
      <c r="J152" s="12" t="e">
        <v>#DIV/0!</v>
      </c>
      <c r="K152" s="25">
        <v>491156.73</v>
      </c>
      <c r="L152" s="29">
        <v>5.4971497143193652E-2</v>
      </c>
      <c r="M152" s="4">
        <v>254</v>
      </c>
      <c r="N152" s="4">
        <v>18925140</v>
      </c>
      <c r="O152" s="12">
        <v>3.3760888114006384</v>
      </c>
      <c r="P152" s="25">
        <v>9875338</v>
      </c>
      <c r="Q152" s="29">
        <v>5.7978951689539828</v>
      </c>
      <c r="R152" s="49">
        <v>31647.679999999997</v>
      </c>
      <c r="S152" s="11">
        <v>-6.6261908983809126E-2</v>
      </c>
      <c r="T152" s="17">
        <v>3923</v>
      </c>
      <c r="U152" s="38">
        <v>0</v>
      </c>
      <c r="V152" s="38">
        <v>0</v>
      </c>
    </row>
    <row r="153" spans="1:22" ht="13" x14ac:dyDescent="0.3">
      <c r="A153" s="85">
        <v>37171</v>
      </c>
      <c r="B153" s="86">
        <v>9477901.5899999999</v>
      </c>
      <c r="C153" s="13">
        <v>378.85130378360361</v>
      </c>
      <c r="D153" s="47">
        <v>0</v>
      </c>
      <c r="E153" s="2">
        <v>3931008.2600000002</v>
      </c>
      <c r="F153" s="2">
        <v>9447513.0899999999</v>
      </c>
      <c r="G153" s="13">
        <v>-4.6636171085098876E-2</v>
      </c>
      <c r="H153" s="16">
        <v>7150</v>
      </c>
      <c r="I153" s="16">
        <v>79234993.620000005</v>
      </c>
      <c r="J153" s="12" t="e">
        <v>#DIV/0!</v>
      </c>
      <c r="K153" s="25">
        <v>339856.68</v>
      </c>
      <c r="L153" s="29">
        <v>4.7658050576029481E-2</v>
      </c>
      <c r="M153" s="4">
        <v>254</v>
      </c>
      <c r="N153" s="4">
        <v>15698790</v>
      </c>
      <c r="O153" s="12">
        <v>3.4246497352051701</v>
      </c>
      <c r="P153" s="25">
        <v>9107656.4100000001</v>
      </c>
      <c r="Q153" s="29">
        <v>6.4461135115084245</v>
      </c>
      <c r="R153" s="49">
        <v>30388.5</v>
      </c>
      <c r="S153" s="11">
        <v>0.2178973621341469</v>
      </c>
      <c r="T153" s="17">
        <v>3923</v>
      </c>
      <c r="U153" s="38">
        <v>0</v>
      </c>
      <c r="V153" s="38">
        <v>0</v>
      </c>
    </row>
    <row r="154" spans="1:22" ht="13" x14ac:dyDescent="0.3">
      <c r="A154" s="85">
        <v>37178</v>
      </c>
      <c r="B154" s="86">
        <v>11471483.489999998</v>
      </c>
      <c r="C154" s="13">
        <v>516.45886531029078</v>
      </c>
      <c r="D154" s="47">
        <v>2548490</v>
      </c>
      <c r="E154" s="2">
        <v>3541347.3</v>
      </c>
      <c r="F154" s="2">
        <v>11448582.699999999</v>
      </c>
      <c r="G154" s="13">
        <v>-7.1372823300014376E-2</v>
      </c>
      <c r="H154" s="16">
        <v>7150</v>
      </c>
      <c r="I154" s="16">
        <v>79840913.859999999</v>
      </c>
      <c r="J154" s="12" t="e">
        <v>#DIV/0!</v>
      </c>
      <c r="K154" s="25">
        <v>336215.03999999998</v>
      </c>
      <c r="L154" s="29">
        <v>4.6789578000287012E-2</v>
      </c>
      <c r="M154" s="4">
        <v>254</v>
      </c>
      <c r="N154" s="4">
        <v>18808320</v>
      </c>
      <c r="O154" s="12">
        <v>4.4349567418555056</v>
      </c>
      <c r="P154" s="25">
        <v>11112367.66</v>
      </c>
      <c r="Q154" s="29">
        <v>6.5646879560629436</v>
      </c>
      <c r="R154" s="49">
        <v>22900.789999999997</v>
      </c>
      <c r="S154" s="11">
        <v>3.3015199685324514E-2</v>
      </c>
      <c r="T154" s="17">
        <v>3923</v>
      </c>
      <c r="U154" s="38">
        <v>0</v>
      </c>
      <c r="V154" s="38">
        <v>0</v>
      </c>
    </row>
    <row r="155" spans="1:22" ht="13" x14ac:dyDescent="0.3">
      <c r="A155" s="85">
        <v>37185</v>
      </c>
      <c r="B155" s="86">
        <v>11777349.289999999</v>
      </c>
      <c r="C155" s="13">
        <v>590.01995919137494</v>
      </c>
      <c r="D155" s="47">
        <v>2273628</v>
      </c>
      <c r="E155" s="2">
        <v>3718765.12</v>
      </c>
      <c r="F155" s="2">
        <v>11753026.93</v>
      </c>
      <c r="G155" s="13">
        <v>-3.608641399942869E-2</v>
      </c>
      <c r="H155" s="16">
        <v>7150</v>
      </c>
      <c r="I155" s="16">
        <v>85445510.260000005</v>
      </c>
      <c r="J155" s="12" t="e">
        <v>#DIV/0!</v>
      </c>
      <c r="K155" s="25">
        <v>317231.49</v>
      </c>
      <c r="L155" s="29">
        <v>4.1251954872852006E-2</v>
      </c>
      <c r="M155" s="4">
        <v>254</v>
      </c>
      <c r="N155" s="4">
        <v>19844500</v>
      </c>
      <c r="O155" s="12">
        <v>3.9704445835942392</v>
      </c>
      <c r="P155" s="25">
        <v>11435795.439999999</v>
      </c>
      <c r="Q155" s="29">
        <v>6.4030030375054938</v>
      </c>
      <c r="R155" s="49">
        <v>24322.360000000004</v>
      </c>
      <c r="S155" s="11">
        <v>0.22056329150767118</v>
      </c>
      <c r="T155" s="17">
        <v>3923</v>
      </c>
      <c r="U155" s="38">
        <v>0</v>
      </c>
      <c r="V155" s="38">
        <v>0</v>
      </c>
    </row>
    <row r="156" spans="1:22" ht="13" x14ac:dyDescent="0.3">
      <c r="A156" s="85">
        <v>37192</v>
      </c>
      <c r="B156" s="86">
        <v>13233418.079999998</v>
      </c>
      <c r="C156" s="13">
        <v>475.99269016387291</v>
      </c>
      <c r="D156" s="47">
        <v>0</v>
      </c>
      <c r="E156" s="2">
        <v>4220256.43</v>
      </c>
      <c r="F156" s="2">
        <v>13203205.079999998</v>
      </c>
      <c r="G156" s="13">
        <v>-0.13438001406702904</v>
      </c>
      <c r="H156" s="16">
        <v>7150</v>
      </c>
      <c r="I156" s="16">
        <v>78138943.790000007</v>
      </c>
      <c r="J156" s="12" t="e">
        <v>#DIV/0!</v>
      </c>
      <c r="K156" s="25">
        <v>376358.54</v>
      </c>
      <c r="L156" s="29">
        <v>5.3516996170233942E-2</v>
      </c>
      <c r="M156" s="4">
        <v>254</v>
      </c>
      <c r="N156" s="4">
        <v>20630620</v>
      </c>
      <c r="O156" s="12">
        <v>5.9757192754666963</v>
      </c>
      <c r="P156" s="25">
        <v>12826846.539999999</v>
      </c>
      <c r="Q156" s="29">
        <v>6.9082032973856871</v>
      </c>
      <c r="R156" s="49">
        <v>30213.000000000004</v>
      </c>
      <c r="S156" s="11">
        <v>8.9014195788265749E-2</v>
      </c>
      <c r="T156" s="17">
        <v>3923</v>
      </c>
      <c r="U156" s="38">
        <v>0</v>
      </c>
      <c r="V156" s="38">
        <v>0</v>
      </c>
    </row>
    <row r="157" spans="1:22" ht="13" x14ac:dyDescent="0.3">
      <c r="A157" s="85">
        <v>37199</v>
      </c>
      <c r="B157" s="86">
        <v>12005273.25</v>
      </c>
      <c r="C157" s="13">
        <v>474.52039680590656</v>
      </c>
      <c r="D157" s="47">
        <v>0</v>
      </c>
      <c r="E157" s="2">
        <v>4652610.38</v>
      </c>
      <c r="F157" s="2">
        <v>11974673.75</v>
      </c>
      <c r="G157" s="13">
        <v>3.2912757147631755E-2</v>
      </c>
      <c r="H157" s="16">
        <v>7150</v>
      </c>
      <c r="I157" s="16">
        <v>70578325.640000001</v>
      </c>
      <c r="J157" s="12" t="e">
        <v>#DIV/0!</v>
      </c>
      <c r="K157" s="25">
        <v>246604.52</v>
      </c>
      <c r="L157" s="29">
        <v>3.8822828359494389E-2</v>
      </c>
      <c r="M157" s="4">
        <v>254</v>
      </c>
      <c r="N157" s="4">
        <v>19896850</v>
      </c>
      <c r="O157" s="12">
        <v>4.8239910313901344</v>
      </c>
      <c r="P157" s="25">
        <v>11728069.23</v>
      </c>
      <c r="Q157" s="29">
        <v>6.5493724048446538</v>
      </c>
      <c r="R157" s="49">
        <v>30599.499999999996</v>
      </c>
      <c r="S157" s="11">
        <v>0.2120245894496684</v>
      </c>
      <c r="T157" s="17">
        <v>3923</v>
      </c>
      <c r="U157" s="38">
        <v>0</v>
      </c>
      <c r="V157" s="38">
        <v>0</v>
      </c>
    </row>
    <row r="158" spans="1:22" ht="13" x14ac:dyDescent="0.3">
      <c r="A158" s="85">
        <v>37206</v>
      </c>
      <c r="B158" s="86">
        <v>11634471.460000001</v>
      </c>
      <c r="C158" s="13">
        <v>520.34130205472024</v>
      </c>
      <c r="D158" s="47">
        <v>0</v>
      </c>
      <c r="E158" s="2">
        <v>4596468.92</v>
      </c>
      <c r="F158" s="2">
        <v>11609536.49</v>
      </c>
      <c r="G158" s="13">
        <v>0.20408387250472826</v>
      </c>
      <c r="H158" s="16">
        <v>7162</v>
      </c>
      <c r="I158" s="16">
        <v>69503092.659999996</v>
      </c>
      <c r="J158" s="12" t="e">
        <v>#DIV/0!</v>
      </c>
      <c r="K158" s="25">
        <v>363248.23</v>
      </c>
      <c r="L158" s="29">
        <v>5.8070674123646179E-2</v>
      </c>
      <c r="M158" s="4">
        <v>254</v>
      </c>
      <c r="N158" s="4">
        <v>18790410</v>
      </c>
      <c r="O158" s="12">
        <v>4.4823134332712851</v>
      </c>
      <c r="P158" s="25">
        <v>11246288.26</v>
      </c>
      <c r="Q158" s="29">
        <v>6.6501347466310978</v>
      </c>
      <c r="R158" s="49">
        <v>24934.97</v>
      </c>
      <c r="S158" s="11">
        <v>0.11733736862812227</v>
      </c>
      <c r="T158" s="17">
        <v>3923</v>
      </c>
      <c r="U158" s="38">
        <v>0</v>
      </c>
      <c r="V158" s="38">
        <v>0</v>
      </c>
    </row>
    <row r="159" spans="1:22" ht="13" x14ac:dyDescent="0.3">
      <c r="A159" s="85">
        <v>37213</v>
      </c>
      <c r="B159" s="86">
        <v>11818682.98</v>
      </c>
      <c r="C159" s="13">
        <v>600.02536487627265</v>
      </c>
      <c r="D159" s="47">
        <v>0</v>
      </c>
      <c r="E159" s="2">
        <v>4344680.8600000003</v>
      </c>
      <c r="F159" s="2">
        <v>11795448.77</v>
      </c>
      <c r="G159" s="13">
        <v>8.4174707427440154E-2</v>
      </c>
      <c r="H159" s="16">
        <v>7162</v>
      </c>
      <c r="I159" s="16">
        <v>83966392.620000005</v>
      </c>
      <c r="J159" s="12" t="e">
        <v>#DIV/0!</v>
      </c>
      <c r="K159" s="25">
        <v>359989.76000000001</v>
      </c>
      <c r="L159" s="29">
        <v>4.7636752007725137E-2</v>
      </c>
      <c r="M159" s="4">
        <v>254</v>
      </c>
      <c r="N159" s="4">
        <v>17883490</v>
      </c>
      <c r="O159" s="12">
        <v>6.6756799677237977</v>
      </c>
      <c r="P159" s="25">
        <v>11435459.01</v>
      </c>
      <c r="Q159" s="29">
        <v>7.1049138432524455</v>
      </c>
      <c r="R159" s="49">
        <v>23234.21</v>
      </c>
      <c r="S159" s="11">
        <v>0.18154870271864598</v>
      </c>
      <c r="T159" s="17">
        <v>3923</v>
      </c>
      <c r="U159" s="38">
        <v>0</v>
      </c>
      <c r="V159" s="38">
        <v>0</v>
      </c>
    </row>
    <row r="160" spans="1:22" ht="13" x14ac:dyDescent="0.3">
      <c r="A160" s="85">
        <v>37220</v>
      </c>
      <c r="B160" s="86">
        <v>14758011.460000001</v>
      </c>
      <c r="C160" s="13">
        <v>624.93782276616957</v>
      </c>
      <c r="D160" s="47">
        <v>3221998</v>
      </c>
      <c r="E160" s="2">
        <v>4302705.5</v>
      </c>
      <c r="F160" s="2">
        <v>14729852.510000002</v>
      </c>
      <c r="G160" s="13">
        <v>-4.3725224290064646E-2</v>
      </c>
      <c r="H160" s="16">
        <v>7162</v>
      </c>
      <c r="I160" s="16">
        <v>84261495.620000005</v>
      </c>
      <c r="J160" s="12" t="e">
        <v>#DIV/0!</v>
      </c>
      <c r="K160" s="25">
        <v>394309.88</v>
      </c>
      <c r="L160" s="29">
        <v>5.1995527217404129E-2</v>
      </c>
      <c r="M160" s="4">
        <v>254</v>
      </c>
      <c r="N160" s="4">
        <v>19278850</v>
      </c>
      <c r="O160" s="12">
        <v>4.038931201940418</v>
      </c>
      <c r="P160" s="25">
        <v>14335542.630000001</v>
      </c>
      <c r="Q160" s="29">
        <v>8.2621010589324584</v>
      </c>
      <c r="R160" s="49">
        <v>28158.950000000004</v>
      </c>
      <c r="S160" s="11">
        <v>0.19431753404949803</v>
      </c>
      <c r="T160" s="17">
        <v>3923</v>
      </c>
      <c r="U160" s="38">
        <v>0</v>
      </c>
      <c r="V160" s="38">
        <v>0</v>
      </c>
    </row>
    <row r="161" spans="1:22" ht="13" x14ac:dyDescent="0.3">
      <c r="A161" s="85">
        <v>37227</v>
      </c>
      <c r="B161" s="86">
        <v>13193968.380000001</v>
      </c>
      <c r="C161" s="13">
        <v>497.85375201759501</v>
      </c>
      <c r="D161" s="47">
        <v>1304524</v>
      </c>
      <c r="E161" s="2">
        <v>4586006.92</v>
      </c>
      <c r="F161" s="2">
        <v>13161212.82</v>
      </c>
      <c r="G161" s="13">
        <v>3.0320694920379587E-2</v>
      </c>
      <c r="H161" s="16">
        <v>7162</v>
      </c>
      <c r="I161" s="16">
        <v>83771957.519999996</v>
      </c>
      <c r="J161" s="12" t="e">
        <v>#DIV/0!</v>
      </c>
      <c r="K161" s="25">
        <v>452499.3</v>
      </c>
      <c r="L161" s="29">
        <v>6.001733932025706E-2</v>
      </c>
      <c r="M161" s="4">
        <v>254</v>
      </c>
      <c r="N161" s="4">
        <v>19766690</v>
      </c>
      <c r="O161" s="12">
        <v>4.1494260958365246</v>
      </c>
      <c r="P161" s="25">
        <v>12708713.52</v>
      </c>
      <c r="Q161" s="29">
        <v>7.1437316009913649</v>
      </c>
      <c r="R161" s="49">
        <v>32755.560000000005</v>
      </c>
      <c r="S161" s="11">
        <v>0.23846241970737969</v>
      </c>
      <c r="T161" s="17">
        <v>3923</v>
      </c>
      <c r="U161" s="38">
        <v>0</v>
      </c>
      <c r="V161" s="38">
        <v>0</v>
      </c>
    </row>
    <row r="162" spans="1:22" ht="13" x14ac:dyDescent="0.3">
      <c r="A162" s="85">
        <v>37234</v>
      </c>
      <c r="B162" s="86">
        <v>14665631.880000001</v>
      </c>
      <c r="C162" s="13">
        <v>531.45036716253401</v>
      </c>
      <c r="D162" s="47">
        <v>0</v>
      </c>
      <c r="E162" s="2">
        <v>4658853.54</v>
      </c>
      <c r="F162" s="2">
        <v>14634977.140000001</v>
      </c>
      <c r="G162" s="13">
        <v>1.2706499009483618E-2</v>
      </c>
      <c r="H162" s="16">
        <v>7162</v>
      </c>
      <c r="I162" s="16">
        <v>84349188.939999998</v>
      </c>
      <c r="J162" s="12" t="e">
        <v>#DIV/0!</v>
      </c>
      <c r="K162" s="25">
        <v>437783.84</v>
      </c>
      <c r="L162" s="29">
        <v>5.7668188040894859E-2</v>
      </c>
      <c r="M162" s="4">
        <v>254</v>
      </c>
      <c r="N162" s="4">
        <v>19294440</v>
      </c>
      <c r="O162" s="12">
        <v>3.3968616047928206</v>
      </c>
      <c r="P162" s="25">
        <v>14197193.300000001</v>
      </c>
      <c r="Q162" s="29">
        <v>8.1757538556300275</v>
      </c>
      <c r="R162" s="49">
        <v>30654.74</v>
      </c>
      <c r="S162" s="11">
        <v>0.1129508569304154</v>
      </c>
      <c r="T162" s="17">
        <v>3923</v>
      </c>
      <c r="U162" s="38">
        <v>0</v>
      </c>
      <c r="V162" s="38">
        <v>0</v>
      </c>
    </row>
    <row r="163" spans="1:22" ht="13" x14ac:dyDescent="0.3">
      <c r="A163" s="85">
        <v>37241</v>
      </c>
      <c r="B163" s="86">
        <v>15402017.140000001</v>
      </c>
      <c r="C163" s="13">
        <v>550.77525268176021</v>
      </c>
      <c r="D163" s="47">
        <v>0</v>
      </c>
      <c r="E163" s="2">
        <v>4602183.33</v>
      </c>
      <c r="F163" s="2">
        <v>15368260.880000001</v>
      </c>
      <c r="G163" s="13">
        <v>4.9202909077094459E-2</v>
      </c>
      <c r="H163" s="16">
        <v>7162</v>
      </c>
      <c r="I163" s="16">
        <v>96032533.319999993</v>
      </c>
      <c r="J163" s="12" t="e">
        <v>#DIV/0!</v>
      </c>
      <c r="K163" s="25">
        <v>478763.14</v>
      </c>
      <c r="L163" s="29">
        <v>5.5393628185549208E-2</v>
      </c>
      <c r="M163" s="4">
        <v>254</v>
      </c>
      <c r="N163" s="4">
        <v>20471380</v>
      </c>
      <c r="O163" s="12">
        <v>3.4746577019252625</v>
      </c>
      <c r="P163" s="25">
        <v>14889497.74</v>
      </c>
      <c r="Q163" s="29">
        <v>8.0814709989154512</v>
      </c>
      <c r="R163" s="49">
        <v>33756.26</v>
      </c>
      <c r="S163" s="11">
        <v>0.20931360624957684</v>
      </c>
      <c r="T163" s="17">
        <v>3923</v>
      </c>
      <c r="U163" s="38">
        <v>0</v>
      </c>
      <c r="V163" s="38">
        <v>0</v>
      </c>
    </row>
    <row r="164" spans="1:22" ht="13" x14ac:dyDescent="0.3">
      <c r="A164" s="85">
        <v>37248</v>
      </c>
      <c r="B164" s="86">
        <v>13249636.870000001</v>
      </c>
      <c r="C164" s="13">
        <v>510.54509268099838</v>
      </c>
      <c r="D164" s="47">
        <v>0</v>
      </c>
      <c r="E164" s="2">
        <v>4887917.12</v>
      </c>
      <c r="F164" s="2">
        <v>13215261.66</v>
      </c>
      <c r="G164" s="13">
        <v>-6.7257416451625085E-2</v>
      </c>
      <c r="H164" s="16">
        <v>7162</v>
      </c>
      <c r="I164" s="16">
        <v>83371003.560000002</v>
      </c>
      <c r="J164" s="12" t="e">
        <v>#DIV/0!</v>
      </c>
      <c r="K164" s="25">
        <v>432263.13</v>
      </c>
      <c r="L164" s="29">
        <v>5.7609042251843885E-2</v>
      </c>
      <c r="M164" s="4">
        <v>254</v>
      </c>
      <c r="N164" s="4">
        <v>20087220</v>
      </c>
      <c r="O164" s="12">
        <v>3.1059183281346456</v>
      </c>
      <c r="P164" s="25">
        <v>12782998.529999999</v>
      </c>
      <c r="Q164" s="29">
        <v>7.0708299605420759</v>
      </c>
      <c r="R164" s="49">
        <v>34375.21</v>
      </c>
      <c r="S164" s="11">
        <v>0.32716618258374797</v>
      </c>
      <c r="T164" s="17">
        <v>3923</v>
      </c>
      <c r="U164" s="38">
        <v>0</v>
      </c>
      <c r="V164" s="38">
        <v>0</v>
      </c>
    </row>
    <row r="165" spans="1:22" ht="13" x14ac:dyDescent="0.3">
      <c r="A165" s="85">
        <v>37255</v>
      </c>
      <c r="B165" s="86">
        <v>16170575.93</v>
      </c>
      <c r="C165" s="13">
        <v>661.72499080947512</v>
      </c>
      <c r="D165" s="47">
        <v>0</v>
      </c>
      <c r="E165" s="2">
        <v>5218227.75</v>
      </c>
      <c r="F165" s="2">
        <v>16140312.439999999</v>
      </c>
      <c r="G165" s="13">
        <v>-2.4019436240399594E-2</v>
      </c>
      <c r="H165" s="16">
        <v>7166</v>
      </c>
      <c r="I165" s="16">
        <v>75561342.099999994</v>
      </c>
      <c r="J165" s="12" t="e">
        <v>#DIV/0!</v>
      </c>
      <c r="K165" s="25">
        <v>524846.15</v>
      </c>
      <c r="L165" s="29">
        <v>7.7177346601006044E-2</v>
      </c>
      <c r="M165" s="4">
        <v>254</v>
      </c>
      <c r="N165" s="4">
        <v>18236560</v>
      </c>
      <c r="O165" s="12">
        <v>2.7136300046225497</v>
      </c>
      <c r="P165" s="25">
        <v>15615466.289999999</v>
      </c>
      <c r="Q165" s="29">
        <v>9.5141397829415197</v>
      </c>
      <c r="R165" s="49">
        <v>30263.489999999998</v>
      </c>
      <c r="S165" s="11">
        <v>0.24030035905546399</v>
      </c>
      <c r="T165" s="17">
        <v>3923</v>
      </c>
      <c r="U165" s="38">
        <v>0</v>
      </c>
      <c r="V165" s="38">
        <v>0</v>
      </c>
    </row>
    <row r="166" spans="1:22" ht="13" x14ac:dyDescent="0.3">
      <c r="A166" s="85">
        <v>37262</v>
      </c>
      <c r="B166" s="86">
        <v>13037351.550000001</v>
      </c>
      <c r="C166" s="13">
        <v>603.94221025084221</v>
      </c>
      <c r="D166" s="47">
        <v>1600024</v>
      </c>
      <c r="E166" s="2">
        <v>4751845.38</v>
      </c>
      <c r="F166" s="2">
        <v>13009698.770000001</v>
      </c>
      <c r="G166" s="13">
        <v>-3.7219045667569173E-4</v>
      </c>
      <c r="H166" s="16">
        <v>7166</v>
      </c>
      <c r="I166" s="89">
        <v>63867463.25</v>
      </c>
      <c r="J166" s="12" t="e">
        <v>#DIV/0!</v>
      </c>
      <c r="K166" s="25">
        <v>426471.8</v>
      </c>
      <c r="L166" s="29">
        <v>7.419389019737771E-2</v>
      </c>
      <c r="M166" s="4">
        <v>254</v>
      </c>
      <c r="N166" s="4">
        <v>16077080</v>
      </c>
      <c r="O166" s="12">
        <v>3.4375293266868709</v>
      </c>
      <c r="P166" s="25">
        <v>12583226.970000001</v>
      </c>
      <c r="Q166" s="29">
        <v>8.6964568814735017</v>
      </c>
      <c r="R166" s="49">
        <v>27652.780000000002</v>
      </c>
      <c r="S166" s="11">
        <v>0.28310828994868076</v>
      </c>
      <c r="T166" s="17">
        <v>3923</v>
      </c>
      <c r="U166" s="38">
        <v>0</v>
      </c>
      <c r="V166" s="38">
        <v>0</v>
      </c>
    </row>
    <row r="167" spans="1:22" ht="13" x14ac:dyDescent="0.3">
      <c r="A167" s="85">
        <v>37269</v>
      </c>
      <c r="B167" s="86">
        <v>11921654.800000001</v>
      </c>
      <c r="C167" s="13">
        <v>546.39446556324447</v>
      </c>
      <c r="D167" s="47">
        <v>0</v>
      </c>
      <c r="E167" s="2">
        <v>4907069.92</v>
      </c>
      <c r="F167" s="2">
        <v>11895024.58</v>
      </c>
      <c r="G167" s="13">
        <v>0.13661868851433923</v>
      </c>
      <c r="H167" s="16">
        <v>7166</v>
      </c>
      <c r="I167" s="16">
        <v>65172647.850000001</v>
      </c>
      <c r="J167" s="12" t="e">
        <v>#DIV/0!</v>
      </c>
      <c r="K167" s="25">
        <v>338205.7</v>
      </c>
      <c r="L167" s="29">
        <v>5.7659788808336894E-2</v>
      </c>
      <c r="M167" s="4">
        <v>254</v>
      </c>
      <c r="N167" s="4">
        <v>15890860</v>
      </c>
      <c r="O167" s="12">
        <v>2.1944958739157094</v>
      </c>
      <c r="P167" s="25">
        <v>11556818.880000001</v>
      </c>
      <c r="Q167" s="29">
        <v>8.0806890669647</v>
      </c>
      <c r="R167" s="49">
        <v>26630.22</v>
      </c>
      <c r="S167" s="11">
        <v>0.22275265382886467</v>
      </c>
      <c r="T167" s="17">
        <v>3923</v>
      </c>
      <c r="U167" s="38">
        <v>0</v>
      </c>
      <c r="V167" s="38">
        <v>0</v>
      </c>
    </row>
    <row r="168" spans="1:22" ht="13" x14ac:dyDescent="0.3">
      <c r="A168" s="85">
        <v>37276</v>
      </c>
      <c r="B168" s="86">
        <v>12485475.810000001</v>
      </c>
      <c r="C168" s="13">
        <v>610.40583754020997</v>
      </c>
      <c r="D168" s="47">
        <v>520854</v>
      </c>
      <c r="E168" s="2">
        <v>3827469.91</v>
      </c>
      <c r="F168" s="2">
        <v>12461400.65</v>
      </c>
      <c r="G168" s="13">
        <v>-6.5104442565307896E-2</v>
      </c>
      <c r="H168" s="16">
        <v>7166</v>
      </c>
      <c r="I168" s="16">
        <v>76201908.510000005</v>
      </c>
      <c r="J168" s="12" t="e">
        <v>#DIV/0!</v>
      </c>
      <c r="K168" s="25">
        <v>284605.65000000002</v>
      </c>
      <c r="L168" s="29">
        <v>4.1498763768954852E-2</v>
      </c>
      <c r="M168" s="4">
        <v>254</v>
      </c>
      <c r="N168" s="4">
        <v>17552570</v>
      </c>
      <c r="O168" s="12">
        <v>4.3619209667762311</v>
      </c>
      <c r="P168" s="25">
        <v>12176795</v>
      </c>
      <c r="Q168" s="29">
        <v>7.7081431506737896</v>
      </c>
      <c r="R168" s="49">
        <v>24075.16</v>
      </c>
      <c r="S168" s="11">
        <v>0.17894532717168121</v>
      </c>
      <c r="T168" s="17">
        <v>3923</v>
      </c>
      <c r="U168" s="38">
        <v>0</v>
      </c>
      <c r="V168" s="38">
        <v>0</v>
      </c>
    </row>
    <row r="169" spans="1:22" ht="13" x14ac:dyDescent="0.3">
      <c r="A169" s="85">
        <v>37283</v>
      </c>
      <c r="B169" s="86">
        <v>10537566.389999999</v>
      </c>
      <c r="C169" s="13">
        <v>398.4206074338955</v>
      </c>
      <c r="D169" s="47">
        <v>3524941.17</v>
      </c>
      <c r="E169" s="3">
        <v>4373201.16</v>
      </c>
      <c r="F169" s="2">
        <v>10507708.969999999</v>
      </c>
      <c r="G169" s="13">
        <v>5.4780690670560572E-2</v>
      </c>
      <c r="H169" s="16">
        <v>7166</v>
      </c>
      <c r="I169" s="4">
        <v>79539873.870000005</v>
      </c>
      <c r="J169" s="12" t="e">
        <v>#DIV/0!</v>
      </c>
      <c r="K169" s="25">
        <v>382521.29</v>
      </c>
      <c r="L169" s="29">
        <v>5.3435294133130549E-2</v>
      </c>
      <c r="M169" s="4">
        <v>254</v>
      </c>
      <c r="N169" s="4">
        <v>17117560</v>
      </c>
      <c r="O169" s="12">
        <v>3.9968064921038033</v>
      </c>
      <c r="P169" s="25">
        <v>10125187.68</v>
      </c>
      <c r="Q169" s="29">
        <v>6.5723201982837116</v>
      </c>
      <c r="R169" s="49">
        <v>29857.420000000002</v>
      </c>
      <c r="S169" s="11">
        <v>0.1317289392478922</v>
      </c>
      <c r="T169" s="17">
        <v>3923</v>
      </c>
      <c r="U169" s="38">
        <v>0</v>
      </c>
      <c r="V169" s="38">
        <v>0</v>
      </c>
    </row>
    <row r="170" spans="1:22" ht="13" x14ac:dyDescent="0.3">
      <c r="A170" s="85">
        <v>37290</v>
      </c>
      <c r="B170" s="86">
        <v>13398836.929999998</v>
      </c>
      <c r="C170" s="13">
        <v>474.90628698361451</v>
      </c>
      <c r="D170" s="47">
        <v>0</v>
      </c>
      <c r="E170" s="3">
        <v>5210562.01</v>
      </c>
      <c r="F170" s="2">
        <v>13367279.979999999</v>
      </c>
      <c r="G170" s="13">
        <v>0.12162311857710373</v>
      </c>
      <c r="H170" s="16">
        <v>7166</v>
      </c>
      <c r="I170" s="4">
        <v>78329650.760000005</v>
      </c>
      <c r="J170" s="12" t="e">
        <v>#DIV/0!</v>
      </c>
      <c r="K170" s="25">
        <v>364740.7</v>
      </c>
      <c r="L170" s="29">
        <v>5.1738701821379657E-2</v>
      </c>
      <c r="M170" s="4">
        <v>254</v>
      </c>
      <c r="N170" s="4">
        <v>16708940</v>
      </c>
      <c r="O170" s="12">
        <v>3.0803471567626701</v>
      </c>
      <c r="P170" s="4">
        <v>13002539.279999999</v>
      </c>
      <c r="Q170" s="29">
        <v>8.646428718199159</v>
      </c>
      <c r="R170" s="49">
        <v>31556.95</v>
      </c>
      <c r="S170" s="11">
        <v>0.12085481609242765</v>
      </c>
      <c r="T170" s="17">
        <v>3923</v>
      </c>
      <c r="U170" s="38">
        <v>0</v>
      </c>
      <c r="V170" s="38">
        <v>0</v>
      </c>
    </row>
    <row r="171" spans="1:22" ht="13" x14ac:dyDescent="0.3">
      <c r="A171" s="85">
        <v>37297</v>
      </c>
      <c r="B171" s="86">
        <v>1260410.615</v>
      </c>
      <c r="C171" s="13">
        <v>50.176643402414179</v>
      </c>
      <c r="D171" s="47">
        <v>1010019</v>
      </c>
      <c r="E171" s="90">
        <v>4149185.9499999993</v>
      </c>
      <c r="F171" s="2">
        <v>1231657.915</v>
      </c>
      <c r="G171" s="13">
        <v>-0.13747188882544603</v>
      </c>
      <c r="H171" s="16">
        <v>7166</v>
      </c>
      <c r="I171" s="4">
        <v>0</v>
      </c>
      <c r="J171" s="12" t="e">
        <v>#DIV/0!</v>
      </c>
      <c r="K171" s="25">
        <v>366553.39</v>
      </c>
      <c r="L171" s="29" t="e">
        <v>#DIV/0!</v>
      </c>
      <c r="M171" s="4">
        <v>254</v>
      </c>
      <c r="N171" s="4">
        <v>19398090</v>
      </c>
      <c r="O171" s="12">
        <v>3.8672392508731788</v>
      </c>
      <c r="P171" s="4">
        <v>865104.52500000002</v>
      </c>
      <c r="Q171" s="29">
        <v>0.49552675031407734</v>
      </c>
      <c r="R171" s="49">
        <v>28752.699999999997</v>
      </c>
      <c r="S171" s="11">
        <v>0.16745023982251528</v>
      </c>
      <c r="T171" s="17">
        <v>3923</v>
      </c>
      <c r="U171" s="38">
        <v>0</v>
      </c>
      <c r="V171" s="38">
        <v>0</v>
      </c>
    </row>
    <row r="172" spans="1:22" ht="13" x14ac:dyDescent="0.3">
      <c r="A172" s="85">
        <v>37304</v>
      </c>
      <c r="B172" s="86">
        <v>14875391.439999999</v>
      </c>
      <c r="C172" s="13">
        <v>599.39422926343354</v>
      </c>
      <c r="D172" s="47">
        <v>0</v>
      </c>
      <c r="E172" s="90">
        <v>4692983.3</v>
      </c>
      <c r="F172" s="2">
        <v>14847338.529999999</v>
      </c>
      <c r="G172" s="13">
        <v>0.12768013854429983</v>
      </c>
      <c r="H172" s="16">
        <v>7166</v>
      </c>
      <c r="I172" s="4">
        <v>78951556.090000004</v>
      </c>
      <c r="J172" s="12" t="e">
        <v>#DIV/0!</v>
      </c>
      <c r="K172" s="25">
        <v>2112143.67</v>
      </c>
      <c r="L172" s="29">
        <v>0.29724889745361827</v>
      </c>
      <c r="M172" s="4">
        <v>254</v>
      </c>
      <c r="N172" s="4">
        <v>21098640</v>
      </c>
      <c r="O172" s="12">
        <v>3.8590642359031992</v>
      </c>
      <c r="P172" s="4">
        <v>12735194.859999999</v>
      </c>
      <c r="Q172" s="29">
        <v>6.706696029275399</v>
      </c>
      <c r="R172" s="49">
        <v>28052.909999999996</v>
      </c>
      <c r="S172" s="11">
        <v>0.13225963471160029</v>
      </c>
      <c r="T172" s="17">
        <v>3923</v>
      </c>
      <c r="U172" s="38">
        <v>0</v>
      </c>
      <c r="V172" s="38">
        <v>0</v>
      </c>
    </row>
    <row r="173" spans="1:22" ht="13" x14ac:dyDescent="0.3">
      <c r="A173" s="85">
        <v>37311</v>
      </c>
      <c r="B173" s="86">
        <v>2977120.7899999996</v>
      </c>
      <c r="C173" s="13">
        <v>106.94327243747554</v>
      </c>
      <c r="D173" s="47">
        <v>2224483</v>
      </c>
      <c r="E173" s="90">
        <v>4799119.959999999</v>
      </c>
      <c r="F173" s="2">
        <v>2949164.28</v>
      </c>
      <c r="G173" s="13">
        <v>5.0127482814914748E-2</v>
      </c>
      <c r="H173" s="16">
        <v>7166</v>
      </c>
      <c r="I173" s="4">
        <v>82688213.290000007</v>
      </c>
      <c r="J173" s="12" t="e">
        <v>#DIV/0!</v>
      </c>
      <c r="K173" s="25">
        <v>2949164.28</v>
      </c>
      <c r="L173" s="29">
        <v>0.39628975758704532</v>
      </c>
      <c r="M173" s="4">
        <v>254</v>
      </c>
      <c r="N173" s="4">
        <v>21531750</v>
      </c>
      <c r="O173" s="12">
        <v>4.5970527530686409</v>
      </c>
      <c r="P173" s="4">
        <v>0</v>
      </c>
      <c r="Q173" s="29">
        <v>0</v>
      </c>
      <c r="R173" s="49">
        <v>27956.510000000002</v>
      </c>
      <c r="S173" s="11">
        <v>1.3636123017706003E-2</v>
      </c>
      <c r="T173" s="17">
        <v>3923</v>
      </c>
      <c r="U173" s="38">
        <v>0</v>
      </c>
      <c r="V173" s="38">
        <v>0</v>
      </c>
    </row>
    <row r="174" spans="1:22" ht="13" x14ac:dyDescent="0.3">
      <c r="A174" s="85">
        <v>37318</v>
      </c>
      <c r="B174" s="86">
        <v>2987653.71</v>
      </c>
      <c r="C174" s="13">
        <v>106.52262303554129</v>
      </c>
      <c r="D174" s="47">
        <v>0</v>
      </c>
      <c r="E174" s="90">
        <v>5237773.54</v>
      </c>
      <c r="F174" s="2">
        <v>2954014.92</v>
      </c>
      <c r="G174" s="13">
        <v>0.15838017850892827</v>
      </c>
      <c r="H174" s="16">
        <v>7166</v>
      </c>
      <c r="I174" s="4">
        <v>78126506.849999994</v>
      </c>
      <c r="J174" s="12" t="e">
        <v>#DIV/0!</v>
      </c>
      <c r="K174" s="25">
        <v>2954014.92</v>
      </c>
      <c r="L174" s="29">
        <v>0.42011846328951802</v>
      </c>
      <c r="M174" s="4">
        <v>254</v>
      </c>
      <c r="N174" s="4">
        <v>18064080</v>
      </c>
      <c r="O174" s="12">
        <v>3.6312216382515059</v>
      </c>
      <c r="P174" s="4">
        <v>0</v>
      </c>
      <c r="Q174" s="29">
        <v>0</v>
      </c>
      <c r="R174" s="49">
        <v>33638.79</v>
      </c>
      <c r="S174" s="11">
        <v>0.21062589162709089</v>
      </c>
      <c r="T174" s="17">
        <v>3923</v>
      </c>
      <c r="U174" s="38">
        <v>0</v>
      </c>
      <c r="V174" s="38">
        <v>0</v>
      </c>
    </row>
    <row r="175" spans="1:22" ht="13" x14ac:dyDescent="0.3">
      <c r="A175" s="85">
        <v>37325</v>
      </c>
      <c r="B175" s="86">
        <v>2722766.1399999997</v>
      </c>
      <c r="C175" s="13">
        <v>110.125646435001</v>
      </c>
      <c r="D175" s="47">
        <v>0</v>
      </c>
      <c r="E175" s="90">
        <v>4840083.54</v>
      </c>
      <c r="F175" s="2">
        <v>2693022.57</v>
      </c>
      <c r="G175" s="13">
        <v>0.13916485119128685</v>
      </c>
      <c r="H175" s="16">
        <v>7166</v>
      </c>
      <c r="I175" s="4">
        <v>77240057.799999997</v>
      </c>
      <c r="J175" s="12" t="e">
        <v>#DIV/0!</v>
      </c>
      <c r="K175" s="25">
        <v>2693022.57</v>
      </c>
      <c r="L175" s="29">
        <v>0.38739578726726431</v>
      </c>
      <c r="M175" s="4">
        <v>254</v>
      </c>
      <c r="N175" s="4">
        <v>21204940</v>
      </c>
      <c r="O175" s="12">
        <v>4.670164236016408</v>
      </c>
      <c r="P175" s="4">
        <v>0</v>
      </c>
      <c r="Q175" s="29">
        <v>0</v>
      </c>
      <c r="R175" s="49">
        <v>29743.570000000003</v>
      </c>
      <c r="S175" s="11">
        <v>0.21393952825294926</v>
      </c>
      <c r="T175" s="17">
        <v>3923</v>
      </c>
      <c r="U175" s="38">
        <v>0</v>
      </c>
      <c r="V175" s="38">
        <v>0</v>
      </c>
    </row>
    <row r="176" spans="1:22" ht="13" x14ac:dyDescent="0.3">
      <c r="A176" s="85">
        <v>37332</v>
      </c>
      <c r="B176" s="86">
        <v>2740183.17</v>
      </c>
      <c r="C176" s="13">
        <v>116.87721499710918</v>
      </c>
      <c r="D176" s="47">
        <v>1000024</v>
      </c>
      <c r="E176" s="90">
        <v>4362475.0999999996</v>
      </c>
      <c r="F176" s="2">
        <v>2714810.13</v>
      </c>
      <c r="G176" s="13">
        <v>6.6437650532505943E-2</v>
      </c>
      <c r="H176" s="16">
        <v>7166</v>
      </c>
      <c r="I176" s="4">
        <v>80895449.200000003</v>
      </c>
      <c r="J176" s="12" t="e">
        <v>#DIV/0!</v>
      </c>
      <c r="K176" s="25">
        <v>2714810.13</v>
      </c>
      <c r="L176" s="29">
        <v>0.37288323754063535</v>
      </c>
      <c r="M176" s="4">
        <v>254</v>
      </c>
      <c r="N176" s="4">
        <v>19420560</v>
      </c>
      <c r="O176" s="12">
        <v>3.485490710544064</v>
      </c>
      <c r="P176" s="4">
        <v>0</v>
      </c>
      <c r="Q176" s="29">
        <v>0</v>
      </c>
      <c r="R176" s="49">
        <v>25373.040000000001</v>
      </c>
      <c r="S176" s="11">
        <v>9.1497577225923665E-2</v>
      </c>
      <c r="T176" s="17">
        <v>3923</v>
      </c>
      <c r="U176" s="38">
        <v>0</v>
      </c>
      <c r="V176" s="38">
        <v>0</v>
      </c>
    </row>
    <row r="177" spans="1:22" ht="13" x14ac:dyDescent="0.3">
      <c r="A177" s="85">
        <v>37339</v>
      </c>
      <c r="B177" s="86">
        <v>2958179.03</v>
      </c>
      <c r="C177" s="13">
        <v>107.7752177395098</v>
      </c>
      <c r="D177" s="47">
        <v>0</v>
      </c>
      <c r="E177" s="90">
        <v>4967113.3599999994</v>
      </c>
      <c r="F177" s="2">
        <v>2928723.75</v>
      </c>
      <c r="G177" s="13">
        <v>2.1503103831228332E-2</v>
      </c>
      <c r="H177" s="16">
        <v>7166</v>
      </c>
      <c r="I177" s="4">
        <v>87304584.290000007</v>
      </c>
      <c r="J177" s="12" t="e">
        <v>#DIV/0!</v>
      </c>
      <c r="K177" s="25">
        <v>2928723.75</v>
      </c>
      <c r="L177" s="29">
        <v>0.37273386345792769</v>
      </c>
      <c r="M177" s="4">
        <v>254</v>
      </c>
      <c r="N177" s="4">
        <v>21218060</v>
      </c>
      <c r="O177" s="12">
        <v>4.1744550717710354</v>
      </c>
      <c r="P177" s="4">
        <v>0</v>
      </c>
      <c r="Q177" s="29">
        <v>0</v>
      </c>
      <c r="R177" s="49">
        <v>29455.279999999999</v>
      </c>
      <c r="S177" s="11">
        <v>8.310026644270696E-2</v>
      </c>
      <c r="T177" s="17">
        <v>3923</v>
      </c>
      <c r="U177" s="38">
        <v>0</v>
      </c>
      <c r="V177" s="38">
        <v>0</v>
      </c>
    </row>
    <row r="178" spans="1:22" ht="13" x14ac:dyDescent="0.3">
      <c r="A178" s="85">
        <v>37346</v>
      </c>
      <c r="B178" s="86">
        <v>2806008.54</v>
      </c>
      <c r="C178" s="13">
        <v>-0.72550945163556402</v>
      </c>
      <c r="D178" s="47">
        <v>557757.5</v>
      </c>
      <c r="E178" s="90">
        <v>5207135.18</v>
      </c>
      <c r="F178" s="2">
        <v>2771508.42</v>
      </c>
      <c r="G178" s="13">
        <v>0.28534489890893977</v>
      </c>
      <c r="H178" s="16">
        <v>7166</v>
      </c>
      <c r="I178" s="4">
        <v>78824474.849999994</v>
      </c>
      <c r="J178" s="12" t="e">
        <v>#DIV/0!</v>
      </c>
      <c r="K178" s="25">
        <v>2771508.42</v>
      </c>
      <c r="L178" s="29">
        <v>0.39067228876057652</v>
      </c>
      <c r="M178" s="4">
        <v>254</v>
      </c>
      <c r="N178" s="4">
        <v>22794200</v>
      </c>
      <c r="O178" s="12">
        <v>5.5925300354583261</v>
      </c>
      <c r="P178" s="4">
        <v>0</v>
      </c>
      <c r="Q178" s="29">
        <v>0</v>
      </c>
      <c r="R178" s="49">
        <v>34500.119999999995</v>
      </c>
      <c r="S178" s="11">
        <v>0.1895288723512385</v>
      </c>
      <c r="T178" s="17">
        <v>3923</v>
      </c>
      <c r="U178" s="38">
        <v>0</v>
      </c>
      <c r="V178" s="38">
        <v>0</v>
      </c>
    </row>
    <row r="179" spans="1:22" ht="13" x14ac:dyDescent="0.3">
      <c r="A179" s="85">
        <v>37353</v>
      </c>
      <c r="B179" s="86">
        <v>14739100.328599999</v>
      </c>
      <c r="C179" s="13">
        <v>0.34800254815835951</v>
      </c>
      <c r="D179" s="47">
        <v>0</v>
      </c>
      <c r="E179" s="90">
        <v>5158423.17</v>
      </c>
      <c r="F179" s="2">
        <v>14708022.238599999</v>
      </c>
      <c r="G179" s="13">
        <v>0.1841138992905138</v>
      </c>
      <c r="H179" s="16">
        <v>7166</v>
      </c>
      <c r="I179" s="4">
        <v>0</v>
      </c>
      <c r="J179" s="12" t="e">
        <v>#DIV/0!</v>
      </c>
      <c r="K179" s="25">
        <v>3935526.7985999999</v>
      </c>
      <c r="L179" s="29" t="e">
        <v>#DIV/0!</v>
      </c>
      <c r="M179" s="4">
        <v>254</v>
      </c>
      <c r="N179" s="4">
        <v>3160095</v>
      </c>
      <c r="O179" s="12">
        <v>-0.2873512023895568</v>
      </c>
      <c r="P179" s="4">
        <v>10772495.439999999</v>
      </c>
      <c r="Q179" s="29">
        <v>37.876834012198294</v>
      </c>
      <c r="R179" s="49">
        <v>31078.09</v>
      </c>
      <c r="S179" s="11">
        <v>1.4849183149916456E-3</v>
      </c>
      <c r="T179" s="17">
        <v>3923</v>
      </c>
      <c r="U179" s="38">
        <v>0</v>
      </c>
      <c r="V179" s="38">
        <v>0</v>
      </c>
    </row>
    <row r="180" spans="1:22" ht="13" x14ac:dyDescent="0.3">
      <c r="A180" s="85">
        <v>37360</v>
      </c>
      <c r="B180" s="86">
        <v>15753717.366299998</v>
      </c>
      <c r="C180" s="13">
        <v>0.80347906560780702</v>
      </c>
      <c r="D180" s="47">
        <v>1800000</v>
      </c>
      <c r="E180" s="90">
        <v>4100723.38</v>
      </c>
      <c r="F180" s="2">
        <v>15726488.496299999</v>
      </c>
      <c r="G180" s="13">
        <v>-2.9762581794360865E-2</v>
      </c>
      <c r="H180" s="16">
        <v>7166</v>
      </c>
      <c r="I180" s="4">
        <v>0</v>
      </c>
      <c r="J180" s="12" t="e">
        <v>#DIV/0!</v>
      </c>
      <c r="K180" s="25">
        <v>3442000.9562999997</v>
      </c>
      <c r="L180" s="29" t="e">
        <v>#DIV/0!</v>
      </c>
      <c r="M180" s="4">
        <v>254</v>
      </c>
      <c r="N180" s="4">
        <v>3064510</v>
      </c>
      <c r="O180" s="12" t="e">
        <v>#DIV/0!</v>
      </c>
      <c r="P180" s="4">
        <v>12284487.539999999</v>
      </c>
      <c r="Q180" s="29">
        <v>44.540336301725233</v>
      </c>
      <c r="R180" s="49">
        <v>27228.869999999995</v>
      </c>
      <c r="S180" s="11">
        <v>-7.6110859082906379E-2</v>
      </c>
      <c r="T180" s="17">
        <v>3923</v>
      </c>
      <c r="U180" s="38">
        <v>0</v>
      </c>
      <c r="V180" s="38">
        <v>0</v>
      </c>
    </row>
    <row r="181" spans="1:22" ht="13" x14ac:dyDescent="0.3">
      <c r="A181" s="85">
        <v>37367</v>
      </c>
      <c r="B181" s="86">
        <v>12303158.99</v>
      </c>
      <c r="C181" s="13">
        <v>0.50898955448932881</v>
      </c>
      <c r="D181" s="47">
        <v>4549067.7</v>
      </c>
      <c r="E181" s="90">
        <v>4245485.09</v>
      </c>
      <c r="F181" s="2">
        <v>12277751.32</v>
      </c>
      <c r="G181" s="13">
        <v>0.13579014222777674</v>
      </c>
      <c r="H181" s="16">
        <v>7150</v>
      </c>
      <c r="I181" s="4">
        <v>0</v>
      </c>
      <c r="J181" s="12" t="e">
        <v>#DIV/0!</v>
      </c>
      <c r="K181" s="25">
        <v>351864.93</v>
      </c>
      <c r="L181" s="29" t="e">
        <v>#DIV/0!</v>
      </c>
      <c r="M181" s="4">
        <v>254</v>
      </c>
      <c r="N181" s="4">
        <v>2906140</v>
      </c>
      <c r="O181" s="12" t="e">
        <v>#DIV/0!</v>
      </c>
      <c r="P181" s="4">
        <v>11925886.390000001</v>
      </c>
      <c r="Q181" s="29">
        <v>45.596512479707719</v>
      </c>
      <c r="R181" s="49">
        <v>25407.67</v>
      </c>
      <c r="S181" s="11">
        <v>-0.12412443193002287</v>
      </c>
      <c r="T181" s="17">
        <v>3923</v>
      </c>
      <c r="U181" s="38">
        <v>0</v>
      </c>
      <c r="V181" s="38">
        <v>0</v>
      </c>
    </row>
    <row r="182" spans="1:22" ht="13" x14ac:dyDescent="0.3">
      <c r="A182" s="85">
        <v>37374</v>
      </c>
      <c r="B182" s="86">
        <v>14136266.870000001</v>
      </c>
      <c r="C182" s="13">
        <v>0.34372110293135272</v>
      </c>
      <c r="D182" s="47">
        <v>0</v>
      </c>
      <c r="E182" s="90">
        <v>4891687.16</v>
      </c>
      <c r="F182" s="2">
        <v>14103031.120000001</v>
      </c>
      <c r="G182" s="13">
        <v>1.2614434663828389E-2</v>
      </c>
      <c r="H182" s="16">
        <v>7150</v>
      </c>
      <c r="I182" s="4">
        <v>0</v>
      </c>
      <c r="J182" s="12" t="e">
        <v>#DIV/0!</v>
      </c>
      <c r="K182" s="25">
        <v>479627.74</v>
      </c>
      <c r="L182" s="29" t="e">
        <v>#DIV/0!</v>
      </c>
      <c r="M182" s="4">
        <v>254</v>
      </c>
      <c r="N182" s="4">
        <v>3800570</v>
      </c>
      <c r="O182" s="12" t="e">
        <v>#DIV/0!</v>
      </c>
      <c r="P182" s="4">
        <v>13623403.380000001</v>
      </c>
      <c r="Q182" s="29">
        <v>39.82853852623861</v>
      </c>
      <c r="R182" s="49">
        <v>33235.749999999993</v>
      </c>
      <c r="S182" s="11">
        <v>-6.9934645600128187E-3</v>
      </c>
      <c r="T182" s="17">
        <v>3923</v>
      </c>
      <c r="U182" s="38">
        <v>0</v>
      </c>
      <c r="V182" s="38">
        <v>0</v>
      </c>
    </row>
    <row r="183" spans="1:22" ht="13" x14ac:dyDescent="0.3">
      <c r="A183" s="85">
        <v>37381</v>
      </c>
      <c r="B183" s="86">
        <v>12284996.83</v>
      </c>
      <c r="C183" s="13">
        <v>0.21676538018827141</v>
      </c>
      <c r="D183" s="47">
        <v>0</v>
      </c>
      <c r="E183" s="90">
        <v>5316473.3900000006</v>
      </c>
      <c r="F183" s="2">
        <v>12249071.17</v>
      </c>
      <c r="G183" s="13">
        <v>4.9120301071189809E-2</v>
      </c>
      <c r="H183" s="16">
        <v>7150</v>
      </c>
      <c r="I183" s="4">
        <v>0</v>
      </c>
      <c r="J183" s="12" t="e">
        <v>#DIV/0!</v>
      </c>
      <c r="K183" s="25">
        <v>430876.15</v>
      </c>
      <c r="L183" s="29" t="e">
        <v>#DIV/0!</v>
      </c>
      <c r="M183" s="4">
        <v>255</v>
      </c>
      <c r="N183" s="4">
        <v>3919750</v>
      </c>
      <c r="O183" s="12" t="e">
        <v>#DIV/0!</v>
      </c>
      <c r="P183" s="4">
        <v>11818195.02</v>
      </c>
      <c r="Q183" s="29">
        <v>33.500421710568276</v>
      </c>
      <c r="R183" s="49">
        <v>35925.659999999996</v>
      </c>
      <c r="S183" s="11">
        <v>-1.724716634547141E-2</v>
      </c>
      <c r="T183" s="17">
        <v>3923</v>
      </c>
      <c r="U183" s="38">
        <v>0</v>
      </c>
      <c r="V183" s="38">
        <v>0</v>
      </c>
    </row>
    <row r="184" spans="1:22" ht="13" x14ac:dyDescent="0.3">
      <c r="A184" s="85">
        <v>37388</v>
      </c>
      <c r="B184" s="86">
        <v>13710204.368999999</v>
      </c>
      <c r="C184" s="13">
        <v>0.39742181689018241</v>
      </c>
      <c r="D184" s="47">
        <v>1048898</v>
      </c>
      <c r="E184" s="90">
        <v>4387742.6899999995</v>
      </c>
      <c r="F184" s="2">
        <v>13680407.438999999</v>
      </c>
      <c r="G184" s="13">
        <v>5.0117629764569571E-2</v>
      </c>
      <c r="H184" s="34">
        <v>7150</v>
      </c>
      <c r="I184" s="4">
        <v>0</v>
      </c>
      <c r="J184" s="12" t="e">
        <v>#DIV/0!</v>
      </c>
      <c r="K184" s="25">
        <v>3266798.8590000002</v>
      </c>
      <c r="L184" s="29" t="e">
        <v>#DIV/0!</v>
      </c>
      <c r="M184" s="4">
        <v>256</v>
      </c>
      <c r="N184" s="4">
        <v>3500250</v>
      </c>
      <c r="O184" s="12" t="e">
        <v>#DIV/0!</v>
      </c>
      <c r="P184" s="4">
        <v>10413608.58</v>
      </c>
      <c r="Q184" s="29">
        <v>33.056713663309765</v>
      </c>
      <c r="R184" s="49">
        <v>29796.93</v>
      </c>
      <c r="S184" s="11">
        <v>0.16121644108947364</v>
      </c>
      <c r="T184" s="17">
        <v>3923</v>
      </c>
      <c r="U184" s="38">
        <v>0</v>
      </c>
      <c r="V184" s="38">
        <v>0</v>
      </c>
    </row>
    <row r="185" spans="1:22" ht="13" x14ac:dyDescent="0.3">
      <c r="A185" s="85">
        <v>37395</v>
      </c>
      <c r="B185" s="86">
        <v>4262361.1489999993</v>
      </c>
      <c r="C185" s="13">
        <v>-0.55242763608548962</v>
      </c>
      <c r="D185" s="47">
        <v>0</v>
      </c>
      <c r="E185" s="90">
        <v>4233367.3599999994</v>
      </c>
      <c r="F185" s="2">
        <v>4233367.3589999992</v>
      </c>
      <c r="G185" s="13">
        <v>1.8727797171565141E-2</v>
      </c>
      <c r="H185" s="34">
        <v>7150</v>
      </c>
      <c r="I185" s="4">
        <v>82243191.030000001</v>
      </c>
      <c r="J185" s="12" t="e">
        <v>#DIV/0!</v>
      </c>
      <c r="K185" s="25">
        <v>3281901.2639999995</v>
      </c>
      <c r="L185" s="29">
        <v>0.44338709555540445</v>
      </c>
      <c r="M185" s="4">
        <v>254</v>
      </c>
      <c r="N185" s="4">
        <v>19002810</v>
      </c>
      <c r="O185" s="12" t="e">
        <v>#DIV/0!</v>
      </c>
      <c r="P185" s="4">
        <v>951466.09499999997</v>
      </c>
      <c r="Q185" s="29">
        <v>0.55633064267863541</v>
      </c>
      <c r="R185" s="49">
        <v>28993.790000000005</v>
      </c>
      <c r="S185" s="11">
        <v>0.13974004430214304</v>
      </c>
      <c r="T185" s="17">
        <v>3923</v>
      </c>
      <c r="U185" s="38">
        <v>0</v>
      </c>
      <c r="V185" s="38">
        <v>0</v>
      </c>
    </row>
    <row r="186" spans="1:22" ht="13" x14ac:dyDescent="0.3">
      <c r="A186" s="85">
        <v>37402</v>
      </c>
      <c r="B186" s="86">
        <v>2295436.31</v>
      </c>
      <c r="C186" s="13">
        <v>-0.77690625523359724</v>
      </c>
      <c r="D186" s="47">
        <v>0</v>
      </c>
      <c r="E186" s="90">
        <v>5154021.5900000008</v>
      </c>
      <c r="F186" s="2">
        <v>2260562.67</v>
      </c>
      <c r="G186" s="13">
        <v>0.17104852223543054</v>
      </c>
      <c r="H186" s="34">
        <v>7150</v>
      </c>
      <c r="I186" s="4">
        <v>94426787.129999995</v>
      </c>
      <c r="J186" s="12" t="e">
        <v>#DIV/0!</v>
      </c>
      <c r="K186" s="25">
        <v>2260562.67</v>
      </c>
      <c r="L186" s="29">
        <v>0.26599828039706808</v>
      </c>
      <c r="M186" s="4">
        <v>254</v>
      </c>
      <c r="N186" s="4">
        <v>23539440</v>
      </c>
      <c r="O186" s="12" t="e">
        <v>#DIV/0!</v>
      </c>
      <c r="P186" s="4">
        <v>0</v>
      </c>
      <c r="Q186" s="29">
        <v>0</v>
      </c>
      <c r="R186" s="49">
        <v>34873.640000000007</v>
      </c>
      <c r="S186" s="11">
        <v>0.2373225814234361</v>
      </c>
      <c r="T186" s="17">
        <v>3923</v>
      </c>
      <c r="U186" s="38">
        <v>0</v>
      </c>
      <c r="V186" s="38">
        <v>0</v>
      </c>
    </row>
    <row r="187" spans="1:22" ht="13" x14ac:dyDescent="0.3">
      <c r="A187" s="85">
        <v>37409</v>
      </c>
      <c r="B187" s="86">
        <v>5029368.1957999999</v>
      </c>
      <c r="C187" s="13">
        <v>-0.60825233157019154</v>
      </c>
      <c r="D187" s="47">
        <v>0</v>
      </c>
      <c r="E187" s="90">
        <v>4993130.47</v>
      </c>
      <c r="F187" s="2">
        <v>4993131.4758000001</v>
      </c>
      <c r="G187" s="13">
        <v>3.5102802073829986E-2</v>
      </c>
      <c r="H187" s="34">
        <v>7150</v>
      </c>
      <c r="I187" s="4">
        <v>78792224.310000002</v>
      </c>
      <c r="J187" s="12" t="e">
        <v>#DIV/0!</v>
      </c>
      <c r="K187" s="25">
        <v>3885210.8208000003</v>
      </c>
      <c r="L187" s="29">
        <v>0.54788412813624765</v>
      </c>
      <c r="M187" s="4">
        <v>254</v>
      </c>
      <c r="N187" s="4">
        <v>17707870</v>
      </c>
      <c r="O187" s="12" t="e">
        <v>#DIV/0!</v>
      </c>
      <c r="P187" s="4">
        <v>1107920.655</v>
      </c>
      <c r="Q187" s="29">
        <v>0.69518409046373164</v>
      </c>
      <c r="R187" s="49">
        <v>36236.719999999994</v>
      </c>
      <c r="S187" s="11">
        <v>4.9346328953517871E-2</v>
      </c>
      <c r="T187" s="17">
        <v>3923</v>
      </c>
      <c r="U187" s="38">
        <v>0</v>
      </c>
      <c r="V187" s="38">
        <v>0</v>
      </c>
    </row>
    <row r="188" spans="1:22" ht="13" x14ac:dyDescent="0.3">
      <c r="A188" s="85">
        <v>37416</v>
      </c>
      <c r="B188" s="86">
        <v>4425961.6465999996</v>
      </c>
      <c r="C188" s="13">
        <v>-0.65143401088948172</v>
      </c>
      <c r="D188" s="47">
        <v>1600000</v>
      </c>
      <c r="E188" s="90">
        <v>4394545.6500000004</v>
      </c>
      <c r="F188" s="2">
        <v>4394546.3465999998</v>
      </c>
      <c r="G188" s="13">
        <v>6.4934429933556803E-2</v>
      </c>
      <c r="H188" s="34">
        <v>7150</v>
      </c>
      <c r="I188" s="4">
        <v>87570501.640000001</v>
      </c>
      <c r="J188" s="12" t="e">
        <v>#DIV/0!</v>
      </c>
      <c r="K188" s="25">
        <v>3637434.5315999999</v>
      </c>
      <c r="L188" s="29">
        <v>0.46152458285723713</v>
      </c>
      <c r="M188" s="4">
        <v>254</v>
      </c>
      <c r="N188" s="4">
        <v>18682540</v>
      </c>
      <c r="O188" s="12" t="e">
        <v>#DIV/0!</v>
      </c>
      <c r="P188" s="4">
        <v>757111.81499999994</v>
      </c>
      <c r="Q188" s="29">
        <v>0.45027889676671373</v>
      </c>
      <c r="R188" s="49">
        <v>31415.300000000003</v>
      </c>
      <c r="S188" s="11">
        <v>0.13071827909308742</v>
      </c>
      <c r="T188" s="17">
        <v>3923</v>
      </c>
      <c r="U188" s="38">
        <v>0</v>
      </c>
      <c r="V188" s="38">
        <v>0</v>
      </c>
    </row>
    <row r="189" spans="1:22" ht="13" x14ac:dyDescent="0.3">
      <c r="A189" s="85">
        <v>37423</v>
      </c>
      <c r="B189" s="86">
        <v>4320292.7339999992</v>
      </c>
      <c r="C189" s="13">
        <v>-0.63101580080062381</v>
      </c>
      <c r="D189" s="47">
        <v>0</v>
      </c>
      <c r="E189" s="90">
        <v>4289157.59</v>
      </c>
      <c r="F189" s="2">
        <v>4289157.5939999996</v>
      </c>
      <c r="G189" s="13">
        <v>-7.8814397235563827E-2</v>
      </c>
      <c r="H189" s="34">
        <v>7150</v>
      </c>
      <c r="I189" s="4">
        <v>89315797.769999996</v>
      </c>
      <c r="J189" s="12" t="e">
        <v>#DIV/0!</v>
      </c>
      <c r="K189" s="25">
        <v>3571341.9389999998</v>
      </c>
      <c r="L189" s="29">
        <v>0.44428396869034653</v>
      </c>
      <c r="M189" s="4">
        <v>254</v>
      </c>
      <c r="N189" s="4">
        <v>17752040</v>
      </c>
      <c r="O189" s="12" t="e">
        <v>#DIV/0!</v>
      </c>
      <c r="P189" s="4">
        <v>717815.65500000003</v>
      </c>
      <c r="Q189" s="29">
        <v>0.44928523707697826</v>
      </c>
      <c r="R189" s="49">
        <v>31135.14</v>
      </c>
      <c r="S189" s="11">
        <v>0.1476607141672337</v>
      </c>
      <c r="T189" s="17">
        <v>3923</v>
      </c>
      <c r="U189" s="38">
        <v>0</v>
      </c>
      <c r="V189" s="38">
        <v>0</v>
      </c>
    </row>
    <row r="190" spans="1:22" ht="13" x14ac:dyDescent="0.3">
      <c r="A190" s="85">
        <v>37430</v>
      </c>
      <c r="B190" s="86">
        <v>4887189.3108000001</v>
      </c>
      <c r="C190" s="13">
        <v>-0.5628647964020761</v>
      </c>
      <c r="D190" s="47">
        <v>1715123</v>
      </c>
      <c r="E190" s="90">
        <v>4853080.28</v>
      </c>
      <c r="F190" s="2">
        <v>4853080.2708000001</v>
      </c>
      <c r="G190" s="13">
        <v>0.11456151518992019</v>
      </c>
      <c r="H190" s="34">
        <v>7150</v>
      </c>
      <c r="I190" s="4">
        <v>70806265.569999993</v>
      </c>
      <c r="J190" s="12" t="e">
        <v>#DIV/0!</v>
      </c>
      <c r="K190" s="25">
        <v>3384871.6608000002</v>
      </c>
      <c r="L190" s="29">
        <v>0.53116323558709055</v>
      </c>
      <c r="M190" s="4">
        <v>254</v>
      </c>
      <c r="N190" s="4">
        <v>17140660</v>
      </c>
      <c r="O190" s="12" t="e">
        <v>#DIV/0!</v>
      </c>
      <c r="P190" s="4">
        <v>1468208.6099999999</v>
      </c>
      <c r="Q190" s="29">
        <v>0.95173867283990232</v>
      </c>
      <c r="R190" s="49">
        <v>34109.040000000001</v>
      </c>
      <c r="S190" s="11">
        <v>0.22571508347566649</v>
      </c>
      <c r="T190" s="17">
        <v>3923</v>
      </c>
      <c r="U190" s="38">
        <v>0</v>
      </c>
      <c r="V190" s="38">
        <v>0</v>
      </c>
    </row>
    <row r="191" spans="1:22" ht="13" x14ac:dyDescent="0.3">
      <c r="A191" s="85">
        <v>37437</v>
      </c>
      <c r="B191" s="86">
        <v>4750573.1855000006</v>
      </c>
      <c r="C191" s="13">
        <v>-0.60195498454470431</v>
      </c>
      <c r="D191" s="47">
        <v>4717361.16</v>
      </c>
      <c r="E191" s="90">
        <v>4708554.4800000004</v>
      </c>
      <c r="F191" s="2">
        <v>4708554.4755000006</v>
      </c>
      <c r="G191" s="13">
        <v>4.1845404091742644E-2</v>
      </c>
      <c r="H191" s="34">
        <v>7150</v>
      </c>
      <c r="I191" s="4">
        <v>845685045.04999995</v>
      </c>
      <c r="J191" s="12" t="e">
        <v>#DIV/0!</v>
      </c>
      <c r="K191" s="25">
        <v>3855408.4305000002</v>
      </c>
      <c r="L191" s="29">
        <v>5.0654639928588631E-2</v>
      </c>
      <c r="M191" s="4">
        <v>254</v>
      </c>
      <c r="N191" s="4">
        <v>77919855</v>
      </c>
      <c r="O191" s="12" t="e">
        <v>#DIV/0!</v>
      </c>
      <c r="P191" s="4">
        <v>853146.04499999993</v>
      </c>
      <c r="Q191" s="29">
        <v>0.12165577695184367</v>
      </c>
      <c r="R191" s="49">
        <v>42018.71</v>
      </c>
      <c r="S191" s="11">
        <v>0.44703689265287672</v>
      </c>
      <c r="T191" s="17">
        <v>3923</v>
      </c>
      <c r="U191" s="38">
        <v>0</v>
      </c>
      <c r="V191" s="38">
        <v>0</v>
      </c>
    </row>
    <row r="192" spans="1:22" ht="13" x14ac:dyDescent="0.3">
      <c r="A192" s="85">
        <v>37444</v>
      </c>
      <c r="B192" s="86">
        <v>5311480.9306999994</v>
      </c>
      <c r="C192" s="13">
        <v>-0.59294420300738138</v>
      </c>
      <c r="D192" s="47">
        <v>0</v>
      </c>
      <c r="E192" s="90">
        <v>5272795.8100000005</v>
      </c>
      <c r="F192" s="2">
        <v>5272795.9106999999</v>
      </c>
      <c r="G192" s="13">
        <v>0.21169939670154259</v>
      </c>
      <c r="H192" s="34">
        <v>7150</v>
      </c>
      <c r="I192" s="4">
        <v>82806489.25</v>
      </c>
      <c r="J192" s="12" t="e">
        <v>#DIV/0!</v>
      </c>
      <c r="K192" s="25">
        <v>4144794.1857000003</v>
      </c>
      <c r="L192" s="29">
        <v>0.55615531037623367</v>
      </c>
      <c r="M192" s="4">
        <v>254</v>
      </c>
      <c r="N192" s="4">
        <v>18402660</v>
      </c>
      <c r="O192" s="12" t="e">
        <v>#DIV/0!</v>
      </c>
      <c r="P192" s="4">
        <v>1128001.7249999999</v>
      </c>
      <c r="Q192" s="29">
        <v>0.68106200407984485</v>
      </c>
      <c r="R192" s="49">
        <v>38685.019999999997</v>
      </c>
      <c r="S192" s="11">
        <v>0.21923647502323607</v>
      </c>
      <c r="T192" s="17">
        <v>3923</v>
      </c>
      <c r="U192" s="38">
        <v>0</v>
      </c>
      <c r="V192" s="38">
        <v>0</v>
      </c>
    </row>
    <row r="193" spans="1:22" ht="13" x14ac:dyDescent="0.3">
      <c r="A193" s="85">
        <v>37451</v>
      </c>
      <c r="B193" s="86">
        <v>4803685.0314999996</v>
      </c>
      <c r="C193" s="13">
        <v>-0.58046578984753716</v>
      </c>
      <c r="D193" s="47">
        <v>0</v>
      </c>
      <c r="E193" s="90">
        <v>4769880.96</v>
      </c>
      <c r="F193" s="2">
        <v>4769880.9614999993</v>
      </c>
      <c r="G193" s="13">
        <v>0.19809765676994218</v>
      </c>
      <c r="H193" s="34">
        <v>7150</v>
      </c>
      <c r="I193" s="4">
        <v>92164625.670000002</v>
      </c>
      <c r="J193" s="12" t="e">
        <v>#DIV/0!</v>
      </c>
      <c r="K193" s="25">
        <v>3693368.2814999991</v>
      </c>
      <c r="L193" s="29">
        <v>0.44526221477789674</v>
      </c>
      <c r="M193" s="4">
        <v>254</v>
      </c>
      <c r="N193" s="4">
        <v>16282270</v>
      </c>
      <c r="O193" s="12" t="e">
        <v>#DIV/0!</v>
      </c>
      <c r="P193" s="4">
        <v>1076512.68</v>
      </c>
      <c r="Q193" s="29">
        <v>0.73461820741211148</v>
      </c>
      <c r="R193" s="49">
        <v>33804.07</v>
      </c>
      <c r="S193" s="11">
        <v>0.12603250244582798</v>
      </c>
      <c r="T193" s="17">
        <v>3923</v>
      </c>
      <c r="U193" s="38">
        <v>0</v>
      </c>
      <c r="V193" s="38">
        <v>0</v>
      </c>
    </row>
    <row r="194" spans="1:22" ht="13" x14ac:dyDescent="0.3">
      <c r="A194" s="85">
        <v>37458</v>
      </c>
      <c r="B194" s="86">
        <v>4877835.3099999996</v>
      </c>
      <c r="C194" s="13">
        <v>-0.58168285173748946</v>
      </c>
      <c r="D194" s="47">
        <v>0</v>
      </c>
      <c r="E194" s="90">
        <v>4847945.95</v>
      </c>
      <c r="F194" s="2">
        <v>4847945.9399999995</v>
      </c>
      <c r="G194" s="13">
        <v>0.3057048287776869</v>
      </c>
      <c r="H194" s="34">
        <v>7150</v>
      </c>
      <c r="I194" s="4">
        <v>78021938</v>
      </c>
      <c r="J194" s="12" t="e">
        <v>#DIV/0!</v>
      </c>
      <c r="K194" s="25">
        <v>3435783.8849999998</v>
      </c>
      <c r="L194" s="29">
        <v>0.48929028781622935</v>
      </c>
      <c r="M194" s="4">
        <v>254</v>
      </c>
      <c r="N194" s="4">
        <v>17366710</v>
      </c>
      <c r="O194" s="12">
        <v>3.1330268078873189</v>
      </c>
      <c r="P194" s="4">
        <v>1412162.0549999999</v>
      </c>
      <c r="Q194" s="29">
        <v>0.9034923425335023</v>
      </c>
      <c r="R194" s="49">
        <v>29889.370000000003</v>
      </c>
      <c r="S194" s="11">
        <v>4.002601337691658E-2</v>
      </c>
      <c r="T194" s="17">
        <v>3923</v>
      </c>
      <c r="U194" s="38">
        <v>0</v>
      </c>
      <c r="V194" s="38">
        <v>0</v>
      </c>
    </row>
    <row r="195" spans="1:22" ht="13" x14ac:dyDescent="0.3">
      <c r="A195" s="85">
        <v>37465</v>
      </c>
      <c r="B195" s="86">
        <v>4854028.9054000005</v>
      </c>
      <c r="C195" s="13">
        <v>-0.63823965523630588</v>
      </c>
      <c r="D195" s="47">
        <v>3881100.68</v>
      </c>
      <c r="E195" s="90">
        <v>4817118.9800000004</v>
      </c>
      <c r="F195" s="2">
        <v>4817118.9654000001</v>
      </c>
      <c r="G195" s="13">
        <v>8.8438269503262834E-2</v>
      </c>
      <c r="H195" s="34">
        <v>7150</v>
      </c>
      <c r="I195" s="4">
        <v>117883192.70999999</v>
      </c>
      <c r="J195" s="12" t="e">
        <v>#DIV/0!</v>
      </c>
      <c r="K195" s="25">
        <v>3463636.2804</v>
      </c>
      <c r="L195" s="29">
        <v>0.32646594205057822</v>
      </c>
      <c r="M195" s="4">
        <v>254</v>
      </c>
      <c r="N195" s="4">
        <v>19854480</v>
      </c>
      <c r="O195" s="12">
        <v>4.8169182856121617</v>
      </c>
      <c r="P195" s="4">
        <v>1353482.6850000001</v>
      </c>
      <c r="Q195" s="29">
        <v>0.75744600211136237</v>
      </c>
      <c r="R195" s="49">
        <v>36909.94</v>
      </c>
      <c r="S195" s="11">
        <v>7.3251028327941503E-2</v>
      </c>
      <c r="T195" s="17">
        <v>3923</v>
      </c>
      <c r="U195" s="38">
        <v>0</v>
      </c>
      <c r="V195" s="38">
        <v>0</v>
      </c>
    </row>
    <row r="196" spans="1:22" ht="13" x14ac:dyDescent="0.3">
      <c r="A196" s="85">
        <v>37472</v>
      </c>
      <c r="B196" s="86">
        <v>5619819.1067000004</v>
      </c>
      <c r="C196" s="13">
        <v>-0.45360890516997487</v>
      </c>
      <c r="D196" s="47">
        <v>2514042.75</v>
      </c>
      <c r="E196" s="90">
        <v>5584642</v>
      </c>
      <c r="F196" s="2">
        <v>5584641.9867000002</v>
      </c>
      <c r="G196" s="13">
        <v>0.3278101954893955</v>
      </c>
      <c r="H196" s="34">
        <v>7150</v>
      </c>
      <c r="I196" s="4">
        <v>837753406.19999993</v>
      </c>
      <c r="J196" s="12" t="e">
        <v>#DIV/0!</v>
      </c>
      <c r="K196" s="25">
        <v>4056461.4717000001</v>
      </c>
      <c r="L196" s="29">
        <v>5.3800788867505778E-2</v>
      </c>
      <c r="M196" s="4">
        <v>254</v>
      </c>
      <c r="N196" s="4">
        <v>78593460</v>
      </c>
      <c r="O196" s="12">
        <v>18.264401399604139</v>
      </c>
      <c r="P196" s="4">
        <v>1528180.5149999999</v>
      </c>
      <c r="Q196" s="29">
        <v>0.21604575622450012</v>
      </c>
      <c r="R196" s="49">
        <v>35177.120000000003</v>
      </c>
      <c r="S196" s="11">
        <v>-1.1518800102508941E-2</v>
      </c>
      <c r="T196" s="17">
        <v>3923</v>
      </c>
      <c r="U196" s="38">
        <v>0</v>
      </c>
      <c r="V196" s="38">
        <v>0</v>
      </c>
    </row>
    <row r="197" spans="1:22" ht="13" x14ac:dyDescent="0.3">
      <c r="A197" s="85">
        <v>37479</v>
      </c>
      <c r="B197" s="86">
        <v>5146914.6779999994</v>
      </c>
      <c r="C197" s="13">
        <v>-0.45767162804795447</v>
      </c>
      <c r="D197" s="47">
        <v>1970083</v>
      </c>
      <c r="E197" s="90">
        <v>5115393.38</v>
      </c>
      <c r="F197" s="2">
        <v>5115393.3779999996</v>
      </c>
      <c r="G197" s="13">
        <v>-5.6417769950500851E-4</v>
      </c>
      <c r="H197" s="34">
        <v>7150</v>
      </c>
      <c r="I197" s="4">
        <v>824602245.89999998</v>
      </c>
      <c r="J197" s="12" t="e">
        <v>#DIV/0!</v>
      </c>
      <c r="K197" s="25">
        <v>3702145.0679999995</v>
      </c>
      <c r="L197" s="29">
        <v>4.9884590303418186E-2</v>
      </c>
      <c r="M197" s="4">
        <v>254</v>
      </c>
      <c r="N197" s="4">
        <v>78586018</v>
      </c>
      <c r="O197" s="12">
        <v>18.695867267338766</v>
      </c>
      <c r="P197" s="4">
        <v>1413248.31</v>
      </c>
      <c r="Q197" s="29">
        <v>0.19981619376617354</v>
      </c>
      <c r="R197" s="49">
        <v>31593.3</v>
      </c>
      <c r="S197" s="11">
        <v>8.3266690125076703E-3</v>
      </c>
      <c r="T197" s="17">
        <v>3923</v>
      </c>
      <c r="U197" s="38">
        <v>0</v>
      </c>
      <c r="V197" s="38">
        <v>0</v>
      </c>
    </row>
    <row r="198" spans="1:22" ht="13" x14ac:dyDescent="0.3">
      <c r="A198" s="85">
        <v>37486</v>
      </c>
      <c r="B198" s="86">
        <v>5139774.5319999997</v>
      </c>
      <c r="C198" s="13">
        <v>-0.55723718937488931</v>
      </c>
      <c r="D198" s="47">
        <v>1200000</v>
      </c>
      <c r="E198" s="90">
        <v>5109630.28</v>
      </c>
      <c r="F198" s="2">
        <v>5109630.2819999997</v>
      </c>
      <c r="G198" s="13">
        <v>0.34480906408992085</v>
      </c>
      <c r="H198" s="34">
        <v>7150</v>
      </c>
      <c r="I198" s="4">
        <v>758620843.39999998</v>
      </c>
      <c r="J198" s="12" t="e">
        <v>#DIV/0!</v>
      </c>
      <c r="K198" s="25">
        <v>3341942.5769999996</v>
      </c>
      <c r="L198" s="29">
        <v>4.8947633884639977E-2</v>
      </c>
      <c r="M198" s="4">
        <v>254</v>
      </c>
      <c r="N198" s="4">
        <v>73725043</v>
      </c>
      <c r="O198" s="12">
        <v>16.755957303841644</v>
      </c>
      <c r="P198" s="4">
        <v>1767687.7049999998</v>
      </c>
      <c r="Q198" s="29">
        <v>0.26640845092487775</v>
      </c>
      <c r="R198" s="49">
        <v>30144.25</v>
      </c>
      <c r="S198" s="11">
        <v>8.0245475721197002E-2</v>
      </c>
      <c r="T198" s="17">
        <v>3923</v>
      </c>
      <c r="U198" s="38">
        <v>0</v>
      </c>
      <c r="V198" s="38">
        <v>0</v>
      </c>
    </row>
    <row r="199" spans="1:22" ht="13" x14ac:dyDescent="0.3">
      <c r="A199" s="85">
        <v>37493</v>
      </c>
      <c r="B199" s="86">
        <v>5393518.9941000007</v>
      </c>
      <c r="C199" s="13">
        <v>-0.54817717015797607</v>
      </c>
      <c r="D199" s="47">
        <v>0</v>
      </c>
      <c r="E199" s="90">
        <v>5357574.4899999993</v>
      </c>
      <c r="F199" s="2">
        <v>5357574.4941000007</v>
      </c>
      <c r="G199" s="13">
        <v>0.2775390159640676</v>
      </c>
      <c r="H199" s="34">
        <v>7150</v>
      </c>
      <c r="I199" s="4">
        <v>799271525.70000005</v>
      </c>
      <c r="J199" s="12">
        <v>8.2185999660999496</v>
      </c>
      <c r="K199" s="25">
        <v>3993073.5591000002</v>
      </c>
      <c r="L199" s="29">
        <v>5.550990190866998E-2</v>
      </c>
      <c r="M199" s="4">
        <v>254</v>
      </c>
      <c r="N199" s="4">
        <v>71845026.5</v>
      </c>
      <c r="O199" s="12">
        <v>2.7385754287040478</v>
      </c>
      <c r="P199" s="4">
        <v>1364500.9350000001</v>
      </c>
      <c r="Q199" s="29">
        <v>0.21102534494854702</v>
      </c>
      <c r="R199" s="49">
        <v>35944.500000000007</v>
      </c>
      <c r="S199" s="11">
        <v>0.14341655519697949</v>
      </c>
      <c r="T199" s="17">
        <v>3923</v>
      </c>
      <c r="U199" s="38">
        <v>0</v>
      </c>
      <c r="V199" s="38">
        <v>0</v>
      </c>
    </row>
    <row r="200" spans="1:22" ht="13" x14ac:dyDescent="0.3">
      <c r="A200" s="85">
        <v>37500</v>
      </c>
      <c r="B200" s="86">
        <v>5342544.1959999995</v>
      </c>
      <c r="C200" s="13">
        <v>-0.59647081224151366</v>
      </c>
      <c r="D200" s="47">
        <v>3652783.77</v>
      </c>
      <c r="E200" s="90">
        <v>5302918.0299999993</v>
      </c>
      <c r="F200" s="2">
        <v>5302918.0259999996</v>
      </c>
      <c r="G200" s="13">
        <v>0.2180731567256915</v>
      </c>
      <c r="H200" s="34">
        <v>7150</v>
      </c>
      <c r="I200" s="4">
        <v>860532981.25</v>
      </c>
      <c r="J200" s="12">
        <v>10.053328795386827</v>
      </c>
      <c r="K200" s="25">
        <v>3921017.8409999995</v>
      </c>
      <c r="L200" s="29">
        <v>5.0627768893546983E-2</v>
      </c>
      <c r="M200" s="4">
        <v>254</v>
      </c>
      <c r="N200" s="4">
        <v>75917921</v>
      </c>
      <c r="O200" s="12">
        <v>3.3279652818356729</v>
      </c>
      <c r="P200" s="4">
        <v>1381900.1850000001</v>
      </c>
      <c r="Q200" s="29">
        <v>0.20225061879658165</v>
      </c>
      <c r="R200" s="49">
        <v>39626.17</v>
      </c>
      <c r="S200" s="11">
        <v>-7.2160485155006171E-2</v>
      </c>
      <c r="T200" s="17">
        <v>3923</v>
      </c>
      <c r="U200" s="38">
        <v>0</v>
      </c>
      <c r="V200" s="38">
        <v>0</v>
      </c>
    </row>
    <row r="201" spans="1:22" ht="13" x14ac:dyDescent="0.3">
      <c r="A201" s="85">
        <v>37507</v>
      </c>
      <c r="B201" s="86">
        <v>5091185.55</v>
      </c>
      <c r="C201" s="13">
        <v>-0.57942265211225785</v>
      </c>
      <c r="D201" s="47">
        <v>0</v>
      </c>
      <c r="E201" s="90">
        <v>5053785.01</v>
      </c>
      <c r="F201" s="2">
        <v>5053785.21</v>
      </c>
      <c r="G201" s="13">
        <v>0.19748602774807367</v>
      </c>
      <c r="H201" s="34">
        <v>7150</v>
      </c>
      <c r="I201" s="4">
        <v>838639645</v>
      </c>
      <c r="J201" s="12">
        <v>10.208116709112355</v>
      </c>
      <c r="K201" s="25">
        <v>3968386.29</v>
      </c>
      <c r="L201" s="29">
        <v>5.257702907665425E-2</v>
      </c>
      <c r="M201" s="4">
        <v>254</v>
      </c>
      <c r="N201" s="4">
        <v>77134171</v>
      </c>
      <c r="O201" s="12">
        <v>4.3467410072790216</v>
      </c>
      <c r="P201" s="4">
        <v>1085398.92</v>
      </c>
      <c r="Q201" s="29">
        <v>0.15635078258635851</v>
      </c>
      <c r="R201" s="49">
        <v>37400.340000000004</v>
      </c>
      <c r="S201" s="11">
        <v>0.37359850154252983</v>
      </c>
      <c r="T201" s="17">
        <v>3923</v>
      </c>
      <c r="U201" s="38">
        <v>0</v>
      </c>
      <c r="V201" s="38">
        <v>0</v>
      </c>
    </row>
    <row r="202" spans="1:22" ht="13" x14ac:dyDescent="0.3">
      <c r="A202" s="85">
        <v>37514</v>
      </c>
      <c r="B202" s="86">
        <v>4917414.46</v>
      </c>
      <c r="C202" s="13">
        <v>-0.57694146168504501</v>
      </c>
      <c r="D202" s="47">
        <v>0</v>
      </c>
      <c r="E202" s="90">
        <v>4886090.37</v>
      </c>
      <c r="F202" s="2">
        <v>4886090.46</v>
      </c>
      <c r="G202" s="13">
        <v>0.26247605318941125</v>
      </c>
      <c r="H202" s="34">
        <v>7150</v>
      </c>
      <c r="I202" s="4">
        <v>786683635</v>
      </c>
      <c r="J202" s="12">
        <v>9.0922899369999808</v>
      </c>
      <c r="K202" s="25">
        <v>3678087.96</v>
      </c>
      <c r="L202" s="29">
        <v>5.1949274373808474E-2</v>
      </c>
      <c r="M202" s="4">
        <v>254</v>
      </c>
      <c r="N202" s="4">
        <v>76928206</v>
      </c>
      <c r="O202" s="12">
        <v>4.0611394375444911</v>
      </c>
      <c r="P202" s="4">
        <v>1208002.5</v>
      </c>
      <c r="Q202" s="29">
        <v>0.17447761618150825</v>
      </c>
      <c r="R202" s="49">
        <v>31324.19</v>
      </c>
      <c r="S202" s="11">
        <v>0.30012866807786498</v>
      </c>
      <c r="T202" s="17">
        <v>3923</v>
      </c>
      <c r="U202" s="38">
        <v>0</v>
      </c>
      <c r="V202" s="38">
        <v>0</v>
      </c>
    </row>
    <row r="203" spans="1:22" ht="13" x14ac:dyDescent="0.3">
      <c r="A203" s="85">
        <v>37521</v>
      </c>
      <c r="B203" s="86">
        <v>5141704.3640999999</v>
      </c>
      <c r="C203" s="13">
        <v>-0.6173626957800018</v>
      </c>
      <c r="D203" s="47">
        <v>1571150.81</v>
      </c>
      <c r="E203" s="90">
        <v>4886090.37</v>
      </c>
      <c r="F203" s="2">
        <v>5112868.3640999999</v>
      </c>
      <c r="G203" s="13">
        <v>0.1214258070972134</v>
      </c>
      <c r="H203" s="34">
        <v>7150</v>
      </c>
      <c r="I203" s="4">
        <v>735590650.5</v>
      </c>
      <c r="J203" s="12">
        <v>6.9713981275643953</v>
      </c>
      <c r="K203" s="25">
        <v>3526898.9391000001</v>
      </c>
      <c r="L203" s="29">
        <v>5.3273877207877865E-2</v>
      </c>
      <c r="M203" s="4">
        <v>254</v>
      </c>
      <c r="N203" s="4">
        <v>78844281</v>
      </c>
      <c r="O203" s="12">
        <v>3.5938920983403104</v>
      </c>
      <c r="P203" s="4">
        <v>1585969.425</v>
      </c>
      <c r="Q203" s="29">
        <v>0.22350235523106615</v>
      </c>
      <c r="R203" s="49">
        <v>28835.859999999997</v>
      </c>
      <c r="S203" s="11">
        <v>0.10849411098088035</v>
      </c>
      <c r="T203" s="17">
        <v>3923</v>
      </c>
      <c r="U203" s="38">
        <v>0</v>
      </c>
      <c r="V203" s="38">
        <v>0</v>
      </c>
    </row>
    <row r="204" spans="1:22" ht="13" x14ac:dyDescent="0.3">
      <c r="A204" s="85">
        <v>37528</v>
      </c>
      <c r="B204" s="86">
        <v>5511255.8001999995</v>
      </c>
      <c r="C204" s="13">
        <v>-0.46997688790069192</v>
      </c>
      <c r="D204" s="47">
        <v>1289903.71</v>
      </c>
      <c r="E204" s="90">
        <v>5472863.7999999998</v>
      </c>
      <c r="F204" s="2">
        <v>5472863.8001999995</v>
      </c>
      <c r="G204" s="13">
        <v>0.36313594106491376</v>
      </c>
      <c r="H204" s="34">
        <v>7150</v>
      </c>
      <c r="I204" s="4">
        <v>885413251.74999988</v>
      </c>
      <c r="J204" s="12">
        <v>7.9187911229901751</v>
      </c>
      <c r="K204" s="25">
        <v>3998565.1601999998</v>
      </c>
      <c r="L204" s="29">
        <v>5.017826612848638E-2</v>
      </c>
      <c r="M204" s="4">
        <v>254</v>
      </c>
      <c r="N204" s="4">
        <v>84299185</v>
      </c>
      <c r="O204" s="12">
        <v>3.454349346953312</v>
      </c>
      <c r="P204" s="4">
        <v>1474298.64</v>
      </c>
      <c r="Q204" s="29">
        <v>0.19432092967446837</v>
      </c>
      <c r="R204" s="49">
        <v>38391.850000000006</v>
      </c>
      <c r="S204" s="11">
        <v>0.21310630036704126</v>
      </c>
      <c r="T204" s="17">
        <v>3923</v>
      </c>
      <c r="U204" s="38">
        <v>0</v>
      </c>
      <c r="V204" s="38">
        <v>0</v>
      </c>
    </row>
    <row r="205" spans="1:22" ht="13" x14ac:dyDescent="0.3">
      <c r="A205" s="85">
        <v>37535</v>
      </c>
      <c r="B205" s="86">
        <v>5247690.755499999</v>
      </c>
      <c r="C205" s="13">
        <v>-0.44632356585799926</v>
      </c>
      <c r="D205" s="47">
        <v>2702266</v>
      </c>
      <c r="E205" s="90">
        <v>5214575.9400000004</v>
      </c>
      <c r="F205" s="2">
        <v>5214576.0554999989</v>
      </c>
      <c r="G205" s="13">
        <v>0.32652378094977608</v>
      </c>
      <c r="H205" s="34">
        <v>7150</v>
      </c>
      <c r="I205" s="25">
        <v>848512555.54999995</v>
      </c>
      <c r="J205" s="12">
        <v>9.7088108016938577</v>
      </c>
      <c r="K205" s="25">
        <v>4078888.0154999993</v>
      </c>
      <c r="L205" s="29">
        <v>5.3412265562320704E-2</v>
      </c>
      <c r="M205" s="4">
        <v>254</v>
      </c>
      <c r="N205" s="4">
        <v>82550620</v>
      </c>
      <c r="O205" s="12">
        <v>4.258406539612289</v>
      </c>
      <c r="P205" s="4">
        <v>1135688.04</v>
      </c>
      <c r="Q205" s="29">
        <v>0.15286082648440436</v>
      </c>
      <c r="R205" s="49">
        <v>33114.699999999997</v>
      </c>
      <c r="S205" s="11">
        <v>8.9711568520986384E-2</v>
      </c>
      <c r="T205" s="17">
        <v>3923</v>
      </c>
      <c r="U205" s="38">
        <v>0</v>
      </c>
      <c r="V205" s="38">
        <v>0</v>
      </c>
    </row>
    <row r="206" spans="1:22" ht="13" x14ac:dyDescent="0.3">
      <c r="A206" s="85">
        <v>37542</v>
      </c>
      <c r="B206" s="86">
        <v>5280505.9980000006</v>
      </c>
      <c r="C206" s="13">
        <v>-0.5396841217090047</v>
      </c>
      <c r="D206" s="47">
        <v>0</v>
      </c>
      <c r="E206" s="90">
        <v>5250565.0999999996</v>
      </c>
      <c r="F206" s="2">
        <v>5250565.0980000002</v>
      </c>
      <c r="G206" s="13">
        <v>0.48264619513595863</v>
      </c>
      <c r="H206" s="34">
        <v>7150</v>
      </c>
      <c r="I206" s="25">
        <v>772117773.44999993</v>
      </c>
      <c r="J206" s="12">
        <v>8.670703103472718</v>
      </c>
      <c r="K206" s="25">
        <v>3692336.0580000002</v>
      </c>
      <c r="L206" s="29">
        <v>5.3134324335893199E-2</v>
      </c>
      <c r="M206" s="4">
        <v>254</v>
      </c>
      <c r="N206" s="4">
        <v>78582045</v>
      </c>
      <c r="O206" s="12">
        <v>3.1780470026031029</v>
      </c>
      <c r="P206" s="4">
        <v>1558229.04</v>
      </c>
      <c r="Q206" s="29">
        <v>0.22032585178968045</v>
      </c>
      <c r="R206" s="49">
        <v>29940.900000000005</v>
      </c>
      <c r="S206" s="11">
        <v>0.30741777903731737</v>
      </c>
      <c r="T206" s="17">
        <v>3923</v>
      </c>
      <c r="U206" s="38">
        <v>0</v>
      </c>
      <c r="V206" s="38">
        <v>0</v>
      </c>
    </row>
    <row r="207" spans="1:22" ht="13" x14ac:dyDescent="0.3">
      <c r="A207" s="85">
        <v>37549</v>
      </c>
      <c r="B207" s="86">
        <v>4549740.4212000007</v>
      </c>
      <c r="C207" s="13">
        <v>-0.613687230533009</v>
      </c>
      <c r="D207" s="47">
        <v>4226431.1400000006</v>
      </c>
      <c r="E207" s="90">
        <v>4523356.1399999997</v>
      </c>
      <c r="F207" s="2">
        <v>4523356.1412000004</v>
      </c>
      <c r="G207" s="13">
        <v>0.21635973072695691</v>
      </c>
      <c r="H207" s="34">
        <v>7150</v>
      </c>
      <c r="I207" s="25">
        <v>754735609.9000001</v>
      </c>
      <c r="J207" s="12">
        <v>7.832946372529511</v>
      </c>
      <c r="K207" s="25">
        <v>3225025.9961999999</v>
      </c>
      <c r="L207" s="29">
        <v>4.7478377474130092E-2</v>
      </c>
      <c r="M207" s="4">
        <v>254</v>
      </c>
      <c r="N207" s="4">
        <v>78610110</v>
      </c>
      <c r="O207" s="12">
        <v>2.9613046436040213</v>
      </c>
      <c r="P207" s="4">
        <v>1298330.145</v>
      </c>
      <c r="Q207" s="29">
        <v>0.18351189815152275</v>
      </c>
      <c r="R207" s="49">
        <v>26384.280000000006</v>
      </c>
      <c r="S207" s="11">
        <v>8.4774668247653562E-2</v>
      </c>
      <c r="T207" s="17">
        <v>3923</v>
      </c>
      <c r="U207" s="38">
        <v>0</v>
      </c>
      <c r="V207" s="38">
        <v>0</v>
      </c>
    </row>
    <row r="208" spans="1:22" ht="13" x14ac:dyDescent="0.3">
      <c r="A208" s="85">
        <v>37556</v>
      </c>
      <c r="B208" s="86">
        <v>5315199.2453999994</v>
      </c>
      <c r="C208" s="13">
        <v>-0.59835023625279438</v>
      </c>
      <c r="D208" s="47">
        <v>1080000</v>
      </c>
      <c r="E208" s="90">
        <v>5283315.0100000007</v>
      </c>
      <c r="F208" s="2">
        <v>5283315.0053999992</v>
      </c>
      <c r="G208" s="13">
        <v>0.25189430965454407</v>
      </c>
      <c r="H208" s="34">
        <v>7150</v>
      </c>
      <c r="I208" s="25">
        <v>832114161.69999993</v>
      </c>
      <c r="J208" s="12">
        <v>9.6491606021233611</v>
      </c>
      <c r="K208" s="25">
        <v>4067235.8153999993</v>
      </c>
      <c r="L208" s="29">
        <v>5.4309265651331116E-2</v>
      </c>
      <c r="M208" s="4">
        <v>254</v>
      </c>
      <c r="N208" s="4">
        <v>75363925</v>
      </c>
      <c r="O208" s="12">
        <v>2.653013094129018</v>
      </c>
      <c r="P208" s="4">
        <v>1216079.19</v>
      </c>
      <c r="Q208" s="29">
        <v>0.17928990561465583</v>
      </c>
      <c r="R208" s="49">
        <v>31884.240000000002</v>
      </c>
      <c r="S208" s="11">
        <v>5.5315261642339353E-2</v>
      </c>
      <c r="T208" s="17">
        <v>3923</v>
      </c>
      <c r="U208" s="38">
        <v>0</v>
      </c>
      <c r="V208" s="38">
        <v>0</v>
      </c>
    </row>
    <row r="209" spans="1:22" ht="13" x14ac:dyDescent="0.3">
      <c r="A209" s="85">
        <v>37563</v>
      </c>
      <c r="B209" s="86">
        <v>4964832.7123999996</v>
      </c>
      <c r="C209" s="13">
        <v>-0.58644567191338193</v>
      </c>
      <c r="D209" s="47">
        <v>1680000</v>
      </c>
      <c r="E209" s="90">
        <v>4923811.92</v>
      </c>
      <c r="F209" s="2">
        <v>4923812.0123999994</v>
      </c>
      <c r="G209" s="13">
        <v>5.8290189345276744E-2</v>
      </c>
      <c r="H209" s="34">
        <v>7150</v>
      </c>
      <c r="I209" s="25">
        <v>910678006.14999986</v>
      </c>
      <c r="J209" s="12">
        <v>11.903083175918763</v>
      </c>
      <c r="K209" s="25">
        <v>4347655.3223999999</v>
      </c>
      <c r="L209" s="29">
        <v>5.3045402473509605E-2</v>
      </c>
      <c r="M209" s="4">
        <v>254</v>
      </c>
      <c r="N209" s="4">
        <v>80012455</v>
      </c>
      <c r="O209" s="12">
        <v>3.0213629293079052</v>
      </c>
      <c r="P209" s="4">
        <v>576156.68999999994</v>
      </c>
      <c r="Q209" s="29">
        <v>8.0009306051164159E-2</v>
      </c>
      <c r="R209" s="49">
        <v>41020.699999999997</v>
      </c>
      <c r="S209" s="11">
        <v>0.3405676563342539</v>
      </c>
      <c r="T209" s="17">
        <v>3923</v>
      </c>
      <c r="U209" s="38">
        <v>0</v>
      </c>
      <c r="V209" s="38">
        <v>0</v>
      </c>
    </row>
    <row r="210" spans="1:22" ht="13" x14ac:dyDescent="0.3">
      <c r="A210" s="85">
        <v>37570</v>
      </c>
      <c r="B210" s="86">
        <v>5658782.9254999999</v>
      </c>
      <c r="C210" s="13">
        <v>-0.51361925249847151</v>
      </c>
      <c r="D210" s="47">
        <v>1200000</v>
      </c>
      <c r="E210" s="90">
        <v>5627299.4000000004</v>
      </c>
      <c r="F210" s="2">
        <v>5627299.4055000003</v>
      </c>
      <c r="G210" s="13">
        <v>0.22426573483716727</v>
      </c>
      <c r="H210" s="34">
        <v>7150</v>
      </c>
      <c r="I210" s="25">
        <v>813838676.20000005</v>
      </c>
      <c r="J210" s="12">
        <v>10.709387957471073</v>
      </c>
      <c r="K210" s="25">
        <v>3842854.5465000002</v>
      </c>
      <c r="L210" s="29">
        <v>5.246541495099321E-2</v>
      </c>
      <c r="M210" s="4">
        <v>254</v>
      </c>
      <c r="N210" s="4">
        <v>79277395</v>
      </c>
      <c r="O210" s="12">
        <v>3.2190348693828392</v>
      </c>
      <c r="P210" s="4">
        <v>1784444.8590000002</v>
      </c>
      <c r="Q210" s="29">
        <v>0.25009859493995734</v>
      </c>
      <c r="R210" s="49">
        <v>31483.52</v>
      </c>
      <c r="S210" s="11">
        <v>0.26262514051550889</v>
      </c>
      <c r="T210" s="17">
        <v>3923</v>
      </c>
      <c r="U210" s="38">
        <v>0</v>
      </c>
      <c r="V210" s="38">
        <v>0</v>
      </c>
    </row>
    <row r="211" spans="1:22" ht="13" x14ac:dyDescent="0.3">
      <c r="A211" s="85">
        <v>37577</v>
      </c>
      <c r="B211" s="86">
        <v>4441239.4790999992</v>
      </c>
      <c r="C211" s="13">
        <v>-0.62421874868666638</v>
      </c>
      <c r="D211" s="47">
        <v>2821462</v>
      </c>
      <c r="E211" s="90">
        <v>4411590.9400000004</v>
      </c>
      <c r="F211" s="2">
        <v>4411590.9290999994</v>
      </c>
      <c r="G211" s="13">
        <v>1.5400459126012844E-2</v>
      </c>
      <c r="H211" s="34">
        <v>7150</v>
      </c>
      <c r="I211" s="25">
        <v>763728124.14999998</v>
      </c>
      <c r="J211" s="12">
        <v>8.0956405333065025</v>
      </c>
      <c r="K211" s="25">
        <v>3219799.3640999999</v>
      </c>
      <c r="L211" s="29">
        <v>4.6843303734318824E-2</v>
      </c>
      <c r="M211" s="4">
        <v>254</v>
      </c>
      <c r="N211" s="4">
        <v>72302962</v>
      </c>
      <c r="O211" s="12">
        <v>3.0430006670957406</v>
      </c>
      <c r="P211" s="4">
        <v>1191791.5649999999</v>
      </c>
      <c r="Q211" s="29">
        <v>0.18314780105412556</v>
      </c>
      <c r="R211" s="49">
        <v>29648.549999999996</v>
      </c>
      <c r="S211" s="11">
        <v>0.27607308361248339</v>
      </c>
      <c r="T211" s="17">
        <v>3923</v>
      </c>
      <c r="U211" s="38">
        <v>0</v>
      </c>
      <c r="V211" s="38">
        <v>0</v>
      </c>
    </row>
    <row r="212" spans="1:22" ht="13" x14ac:dyDescent="0.3">
      <c r="A212" s="85">
        <v>37584</v>
      </c>
      <c r="B212" s="86">
        <v>5276123.4058999997</v>
      </c>
      <c r="C212" s="13">
        <v>-0.64249089925154457</v>
      </c>
      <c r="D212" s="47">
        <v>1680000</v>
      </c>
      <c r="E212" s="90">
        <v>5245593.62</v>
      </c>
      <c r="F212" s="2">
        <v>5245594.0658999998</v>
      </c>
      <c r="G212" s="13">
        <v>0.21913842813550688</v>
      </c>
      <c r="H212" s="34">
        <v>7150</v>
      </c>
      <c r="I212" s="25">
        <v>781341498.85000002</v>
      </c>
      <c r="J212" s="12">
        <v>8.2728178286043104</v>
      </c>
      <c r="K212" s="25">
        <v>3768473.7008999996</v>
      </c>
      <c r="L212" s="29">
        <v>5.3589794055004449E-2</v>
      </c>
      <c r="M212" s="4">
        <v>254</v>
      </c>
      <c r="N212" s="4">
        <v>70985375</v>
      </c>
      <c r="O212" s="12">
        <v>2.682033679394777</v>
      </c>
      <c r="P212" s="4">
        <v>1477120.365</v>
      </c>
      <c r="Q212" s="29">
        <v>0.23120887225009376</v>
      </c>
      <c r="R212" s="49">
        <v>30529.34</v>
      </c>
      <c r="S212" s="11">
        <v>8.4178920023651349E-2</v>
      </c>
      <c r="T212" s="17">
        <v>3923</v>
      </c>
      <c r="U212" s="38">
        <v>0</v>
      </c>
      <c r="V212" s="38">
        <v>0</v>
      </c>
    </row>
    <row r="213" spans="1:22" ht="13" x14ac:dyDescent="0.3">
      <c r="A213" s="85">
        <v>37591</v>
      </c>
      <c r="B213" s="86">
        <v>5477027.4726999989</v>
      </c>
      <c r="C213" s="13">
        <v>-0.58488399282490944</v>
      </c>
      <c r="D213" s="47">
        <v>2080024</v>
      </c>
      <c r="E213" s="90">
        <v>5438984.6000000006</v>
      </c>
      <c r="F213" s="3">
        <v>5438984.5826999992</v>
      </c>
      <c r="G213" s="13">
        <v>0.18599572457688329</v>
      </c>
      <c r="H213" s="34">
        <v>7150</v>
      </c>
      <c r="I213" s="25">
        <v>911365274.10000002</v>
      </c>
      <c r="J213" s="12">
        <v>9.8791211412532363</v>
      </c>
      <c r="K213" s="25">
        <v>4255085.5226999996</v>
      </c>
      <c r="L213" s="29">
        <v>5.1876815338053266E-2</v>
      </c>
      <c r="M213" s="4">
        <v>254</v>
      </c>
      <c r="N213" s="4">
        <v>70708604</v>
      </c>
      <c r="O213" s="12">
        <v>2.5771595547863604</v>
      </c>
      <c r="P213" s="4">
        <v>1183899.06</v>
      </c>
      <c r="Q213" s="29">
        <v>0.18603724661287332</v>
      </c>
      <c r="R213" s="49">
        <v>38042.89</v>
      </c>
      <c r="S213" s="11">
        <v>0.16141778678184693</v>
      </c>
      <c r="T213" s="17">
        <v>3923</v>
      </c>
      <c r="U213" s="38">
        <v>0</v>
      </c>
      <c r="V213" s="38">
        <v>0</v>
      </c>
    </row>
    <row r="214" spans="1:22" ht="13" x14ac:dyDescent="0.3">
      <c r="A214" s="85">
        <v>37598</v>
      </c>
      <c r="B214" s="86">
        <v>5847072.9196999986</v>
      </c>
      <c r="C214" s="13">
        <v>-0.60130780810925422</v>
      </c>
      <c r="D214" s="47">
        <v>1667684</v>
      </c>
      <c r="E214" s="90">
        <v>5809514.8900000006</v>
      </c>
      <c r="G214" s="13">
        <v>0.24698379979551799</v>
      </c>
      <c r="H214" s="34">
        <v>7150</v>
      </c>
      <c r="I214" s="25">
        <v>916775988.10000002</v>
      </c>
      <c r="J214" s="12">
        <v>9.868818060030538</v>
      </c>
      <c r="K214" s="25">
        <v>4576170.4496999988</v>
      </c>
      <c r="L214" s="29">
        <v>5.5462118325522482E-2</v>
      </c>
      <c r="M214" s="4">
        <v>254</v>
      </c>
      <c r="N214" s="4">
        <v>70647601</v>
      </c>
      <c r="O214" s="12">
        <v>2.6615522917482966</v>
      </c>
      <c r="P214" s="4">
        <v>1233344.43</v>
      </c>
      <c r="Q214" s="29">
        <v>0.19397441393657514</v>
      </c>
      <c r="R214" s="49">
        <v>37558.04</v>
      </c>
      <c r="S214" s="11">
        <v>0.22519519004238808</v>
      </c>
      <c r="T214" s="17">
        <v>3923</v>
      </c>
      <c r="U214" s="38">
        <v>0</v>
      </c>
      <c r="V214" s="38">
        <v>0</v>
      </c>
    </row>
    <row r="215" spans="1:22" ht="13" x14ac:dyDescent="0.3">
      <c r="A215" s="85">
        <v>37605</v>
      </c>
      <c r="B215" s="86">
        <v>6106816.3478000006</v>
      </c>
      <c r="C215" s="13">
        <v>-0.6035054180052678</v>
      </c>
      <c r="D215" s="47">
        <v>1060460</v>
      </c>
      <c r="E215" s="90">
        <v>6068859.1600000001</v>
      </c>
      <c r="G215" s="13">
        <v>0.31869130906612542</v>
      </c>
      <c r="H215" s="34">
        <v>7150</v>
      </c>
      <c r="I215" s="25">
        <v>952390261.04999995</v>
      </c>
      <c r="J215" s="12">
        <v>8.9173710004758622</v>
      </c>
      <c r="K215" s="25">
        <v>4826996.4978</v>
      </c>
      <c r="L215" s="29">
        <v>5.6314408718196964E-2</v>
      </c>
      <c r="M215" s="4">
        <v>254</v>
      </c>
      <c r="N215" s="4">
        <v>77320440</v>
      </c>
      <c r="O215" s="12">
        <v>2.7770018435493844</v>
      </c>
      <c r="P215" s="4">
        <v>1241862.6599999999</v>
      </c>
      <c r="Q215" s="29">
        <v>0.17845829640907371</v>
      </c>
      <c r="R215" s="49">
        <v>37957.19</v>
      </c>
      <c r="S215" s="11">
        <v>0.12444891703050032</v>
      </c>
      <c r="T215" s="17">
        <v>3923</v>
      </c>
      <c r="U215" s="38">
        <v>0</v>
      </c>
      <c r="V215" s="38">
        <v>0</v>
      </c>
    </row>
    <row r="216" spans="1:22" ht="13" x14ac:dyDescent="0.3">
      <c r="A216" s="85">
        <v>37612</v>
      </c>
      <c r="B216" s="86">
        <v>5698807.4616</v>
      </c>
      <c r="C216" s="13">
        <v>-0.56988953602922399</v>
      </c>
      <c r="D216" s="47">
        <v>1611009.5</v>
      </c>
      <c r="E216" s="90">
        <v>5657798.629999999</v>
      </c>
      <c r="G216" s="13">
        <v>0.15750707123282792</v>
      </c>
      <c r="H216" s="34">
        <v>7150</v>
      </c>
      <c r="I216" s="25">
        <v>960736246.25</v>
      </c>
      <c r="J216" s="12">
        <v>10.523625783856403</v>
      </c>
      <c r="K216" s="25">
        <v>4593863.2715999996</v>
      </c>
      <c r="L216" s="29">
        <v>5.3128967954767632E-2</v>
      </c>
      <c r="M216" s="4">
        <v>254</v>
      </c>
      <c r="N216" s="4">
        <v>76957245</v>
      </c>
      <c r="O216" s="12">
        <v>2.8311545848554456</v>
      </c>
      <c r="P216" s="4">
        <v>1063935.3599999999</v>
      </c>
      <c r="Q216" s="29">
        <v>0.1536113201557566</v>
      </c>
      <c r="R216" s="49">
        <v>41008.829999999994</v>
      </c>
      <c r="S216" s="11">
        <v>0.19297685745047066</v>
      </c>
      <c r="T216" s="17">
        <v>3923</v>
      </c>
      <c r="U216" s="38">
        <v>0</v>
      </c>
      <c r="V216" s="38">
        <v>0</v>
      </c>
    </row>
    <row r="217" spans="1:22" ht="13" x14ac:dyDescent="0.3">
      <c r="A217" s="85">
        <v>37619</v>
      </c>
      <c r="B217" s="86">
        <v>5947255.5405999999</v>
      </c>
      <c r="C217" s="13">
        <v>-0.6322174567965434</v>
      </c>
      <c r="D217" s="47">
        <v>1011009.5</v>
      </c>
      <c r="E217" s="90">
        <v>5913631.46</v>
      </c>
      <c r="G217" s="13">
        <v>0.13326434630991346</v>
      </c>
      <c r="H217" s="34">
        <v>7150</v>
      </c>
      <c r="I217" s="25">
        <v>918024515.85000002</v>
      </c>
      <c r="J217" s="12">
        <v>11.149393993492872</v>
      </c>
      <c r="K217" s="25">
        <v>4552189.0055999998</v>
      </c>
      <c r="L217" s="29">
        <v>5.5096434753888923E-2</v>
      </c>
      <c r="M217" s="4">
        <v>254</v>
      </c>
      <c r="N217" s="4">
        <v>76187895</v>
      </c>
      <c r="O217" s="12">
        <v>3.1777558377237813</v>
      </c>
      <c r="P217" s="4">
        <v>1361442.4649999999</v>
      </c>
      <c r="Q217" s="29">
        <v>0.19855041932842479</v>
      </c>
      <c r="R217" s="49">
        <v>33624.07</v>
      </c>
      <c r="S217" s="11">
        <v>0.11104403358634451</v>
      </c>
      <c r="T217" s="17">
        <v>3923</v>
      </c>
      <c r="U217" s="38">
        <v>0</v>
      </c>
      <c r="V217" s="38">
        <v>0</v>
      </c>
    </row>
    <row r="218" spans="1:22" ht="13" x14ac:dyDescent="0.3">
      <c r="A218" s="85">
        <v>37626</v>
      </c>
      <c r="B218" s="86">
        <v>5501188.3291999996</v>
      </c>
      <c r="C218" s="13">
        <v>-0.57804402925684717</v>
      </c>
      <c r="D218" s="47">
        <v>1560000</v>
      </c>
      <c r="E218" s="90">
        <v>5467008.9500000002</v>
      </c>
      <c r="G218" s="13">
        <v>0.15050228128424514</v>
      </c>
      <c r="H218" s="34">
        <v>7150</v>
      </c>
      <c r="I218" s="25">
        <v>932219889.4000001</v>
      </c>
      <c r="J218" s="12">
        <v>13.59616277150322</v>
      </c>
      <c r="K218" s="25">
        <v>4295378.7341999998</v>
      </c>
      <c r="L218" s="29">
        <v>5.1196537343477962E-2</v>
      </c>
      <c r="M218" s="4">
        <v>254</v>
      </c>
      <c r="N218" s="4">
        <v>78561775</v>
      </c>
      <c r="O218" s="12">
        <v>3.8865698870690446</v>
      </c>
      <c r="P218" s="4">
        <v>1171630.2149999999</v>
      </c>
      <c r="Q218" s="29">
        <v>0.16570544008202459</v>
      </c>
      <c r="R218" s="49">
        <v>34179.380000000005</v>
      </c>
      <c r="S218" s="11">
        <v>0.23601966963176935</v>
      </c>
      <c r="T218" s="17">
        <v>3923</v>
      </c>
      <c r="U218" s="38">
        <v>0</v>
      </c>
      <c r="V218" s="38">
        <v>0</v>
      </c>
    </row>
    <row r="219" spans="1:22" ht="13" x14ac:dyDescent="0.3">
      <c r="A219" s="85">
        <v>37633</v>
      </c>
      <c r="B219" s="86">
        <v>5858459.934799999</v>
      </c>
      <c r="C219" s="13">
        <v>-0.50858668254678885</v>
      </c>
      <c r="D219" s="47">
        <v>0</v>
      </c>
      <c r="E219" s="90">
        <v>5826522.8399999999</v>
      </c>
      <c r="G219" s="13">
        <v>0.18737310349961356</v>
      </c>
      <c r="H219" s="34">
        <v>7150</v>
      </c>
      <c r="I219" s="25">
        <v>822645940.64999998</v>
      </c>
      <c r="J219" s="12">
        <v>11.622564339312783</v>
      </c>
      <c r="K219" s="25">
        <v>4206643.4897999996</v>
      </c>
      <c r="L219" s="29">
        <v>5.6817253827410596E-2</v>
      </c>
      <c r="M219" s="4">
        <v>254</v>
      </c>
      <c r="N219" s="4">
        <v>76064970</v>
      </c>
      <c r="O219" s="12">
        <v>3.7867119841216903</v>
      </c>
      <c r="P219" s="4">
        <v>1619879.355</v>
      </c>
      <c r="Q219" s="29">
        <v>0.23662218627050008</v>
      </c>
      <c r="R219" s="49">
        <v>31937.089999999997</v>
      </c>
      <c r="S219" s="11">
        <v>0.19927999092760018</v>
      </c>
      <c r="T219" s="17">
        <v>3923</v>
      </c>
      <c r="U219" s="38">
        <v>0</v>
      </c>
      <c r="V219" s="38">
        <v>0</v>
      </c>
    </row>
    <row r="220" spans="1:22" ht="13" x14ac:dyDescent="0.3">
      <c r="A220" s="85">
        <v>37640</v>
      </c>
      <c r="B220" s="86">
        <v>4741137.6977000004</v>
      </c>
      <c r="C220" s="13">
        <v>-0.62026775992768513</v>
      </c>
      <c r="D220" s="47">
        <v>1200000</v>
      </c>
      <c r="E220" s="90">
        <v>4714438.01</v>
      </c>
      <c r="G220" s="13">
        <v>0.23173744558582299</v>
      </c>
      <c r="H220" s="34">
        <v>7150</v>
      </c>
      <c r="I220" s="25">
        <v>761206797.94999993</v>
      </c>
      <c r="J220" s="12">
        <v>8.9893403306310429</v>
      </c>
      <c r="K220" s="25">
        <v>3376667.3426999999</v>
      </c>
      <c r="L220" s="29">
        <v>4.9288217250608966E-2</v>
      </c>
      <c r="M220" s="4">
        <v>254</v>
      </c>
      <c r="N220" s="4">
        <v>67783210</v>
      </c>
      <c r="O220" s="12">
        <v>2.8617256618261599</v>
      </c>
      <c r="P220" s="4">
        <v>1337770.665</v>
      </c>
      <c r="Q220" s="29">
        <v>0.21928909091204152</v>
      </c>
      <c r="R220" s="49">
        <v>26699.69</v>
      </c>
      <c r="S220" s="11">
        <v>0.10901402109061786</v>
      </c>
      <c r="T220" s="17">
        <v>3923</v>
      </c>
      <c r="U220" s="38">
        <v>0</v>
      </c>
      <c r="V220" s="38">
        <v>0</v>
      </c>
    </row>
    <row r="221" spans="1:22" ht="13" x14ac:dyDescent="0.3">
      <c r="A221" s="85">
        <v>37647</v>
      </c>
      <c r="B221" s="86">
        <v>4821619.9982000003</v>
      </c>
      <c r="C221" s="13">
        <v>-0.54243514870989107</v>
      </c>
      <c r="D221" s="47">
        <v>6186885.9800000004</v>
      </c>
      <c r="E221" s="90">
        <v>4788853.46</v>
      </c>
      <c r="G221" s="13">
        <v>9.5045319159295261E-2</v>
      </c>
      <c r="H221" s="34">
        <v>7150</v>
      </c>
      <c r="I221" s="25">
        <v>856875336.20000005</v>
      </c>
      <c r="J221" s="12">
        <v>9.7729028788815704</v>
      </c>
      <c r="K221" s="25">
        <v>3554415.8982000002</v>
      </c>
      <c r="L221" s="29">
        <v>4.6090146736096481E-2</v>
      </c>
      <c r="M221" s="4">
        <v>254</v>
      </c>
      <c r="N221" s="4">
        <v>70711085</v>
      </c>
      <c r="O221" s="12">
        <v>3.1309091365825505</v>
      </c>
      <c r="P221" s="4">
        <v>1234437.57</v>
      </c>
      <c r="Q221" s="29">
        <v>0.19397203422914527</v>
      </c>
      <c r="R221" s="49">
        <v>32766.53</v>
      </c>
      <c r="S221" s="11">
        <v>9.7433401814356335E-2</v>
      </c>
      <c r="T221" s="17">
        <v>3923</v>
      </c>
      <c r="U221" s="38">
        <v>0</v>
      </c>
      <c r="V221" s="38">
        <v>0</v>
      </c>
    </row>
    <row r="222" spans="1:22" ht="13" x14ac:dyDescent="0.3">
      <c r="A222" s="85">
        <v>37654</v>
      </c>
      <c r="B222" s="86">
        <v>5502995.7539999997</v>
      </c>
      <c r="C222" s="13">
        <v>-0.58929302724188015</v>
      </c>
      <c r="D222" s="47">
        <v>2711565.94</v>
      </c>
      <c r="E222" s="90">
        <v>5469239.9299999997</v>
      </c>
      <c r="G222" s="13">
        <v>4.9644917285995405E-2</v>
      </c>
      <c r="H222" s="34">
        <v>7150</v>
      </c>
      <c r="I222" s="25">
        <v>912062212.35000014</v>
      </c>
      <c r="J222" s="12">
        <v>10.643894789529126</v>
      </c>
      <c r="K222" s="25">
        <v>4115164.1489999993</v>
      </c>
      <c r="L222" s="29">
        <v>5.0132595650672102E-2</v>
      </c>
      <c r="M222" s="4">
        <v>254</v>
      </c>
      <c r="N222" s="4">
        <v>72690475</v>
      </c>
      <c r="O222" s="12">
        <v>3.3503941602519367</v>
      </c>
      <c r="P222" s="4">
        <v>1354075.7849999999</v>
      </c>
      <c r="Q222" s="29">
        <v>0.20697741347817578</v>
      </c>
      <c r="R222" s="49">
        <v>33755.820000000007</v>
      </c>
      <c r="S222" s="11">
        <v>6.9679420856578522E-2</v>
      </c>
      <c r="T222" s="17">
        <v>3923</v>
      </c>
      <c r="U222" s="38">
        <v>0</v>
      </c>
      <c r="V222" s="38">
        <v>0</v>
      </c>
    </row>
    <row r="223" spans="1:22" ht="13" x14ac:dyDescent="0.3">
      <c r="A223" s="85">
        <v>37661</v>
      </c>
      <c r="B223" s="86">
        <v>5052544.1482999995</v>
      </c>
      <c r="C223" s="13">
        <v>3.0086493148901319</v>
      </c>
      <c r="D223" s="47">
        <v>1000024</v>
      </c>
      <c r="E223" s="90">
        <v>5020634.5999999996</v>
      </c>
      <c r="G223" s="13">
        <v>0.21002882505181542</v>
      </c>
      <c r="H223" s="34">
        <v>7150</v>
      </c>
      <c r="I223" s="25">
        <v>847727321.44999993</v>
      </c>
      <c r="J223" s="12" t="e">
        <v>#DIV/0!</v>
      </c>
      <c r="K223" s="25">
        <v>4095135.0332999998</v>
      </c>
      <c r="L223" s="29">
        <v>5.3674689040541602E-2</v>
      </c>
      <c r="M223" s="4">
        <v>254</v>
      </c>
      <c r="N223" s="4">
        <v>68900273</v>
      </c>
      <c r="O223" s="12">
        <v>2.551910162289174</v>
      </c>
      <c r="P223" s="4">
        <v>925499.56499999994</v>
      </c>
      <c r="Q223" s="29">
        <v>0.1492494594324757</v>
      </c>
      <c r="R223" s="49">
        <v>31909.55</v>
      </c>
      <c r="S223" s="11">
        <v>0.10979316725038002</v>
      </c>
      <c r="T223" s="17">
        <v>3923</v>
      </c>
      <c r="U223" s="38">
        <v>0</v>
      </c>
      <c r="V223" s="38">
        <v>0</v>
      </c>
    </row>
    <row r="224" spans="1:22" ht="13" x14ac:dyDescent="0.3">
      <c r="A224" s="85">
        <v>37668</v>
      </c>
      <c r="B224" s="86">
        <v>5080018.3481000001</v>
      </c>
      <c r="C224" s="13">
        <v>-0.65849514827288469</v>
      </c>
      <c r="D224" s="47">
        <v>1200000</v>
      </c>
      <c r="E224" s="90">
        <v>5051937.5199999996</v>
      </c>
      <c r="G224" s="13">
        <v>7.6487427517587747E-2</v>
      </c>
      <c r="H224" s="34">
        <v>7150</v>
      </c>
      <c r="I224" s="25">
        <v>794749402.70000005</v>
      </c>
      <c r="J224" s="12">
        <v>9.0662918130965497</v>
      </c>
      <c r="K224" s="25">
        <v>3675577.8231000002</v>
      </c>
      <c r="L224" s="29">
        <v>5.1386957261314342E-2</v>
      </c>
      <c r="M224" s="4">
        <v>254</v>
      </c>
      <c r="N224" s="4">
        <v>65755265</v>
      </c>
      <c r="O224" s="12">
        <v>2.1165641482105007</v>
      </c>
      <c r="P224" s="4">
        <v>1376359.6950000001</v>
      </c>
      <c r="Q224" s="29">
        <v>0.23257279093925029</v>
      </c>
      <c r="R224" s="49">
        <v>28080.829999999994</v>
      </c>
      <c r="S224" s="11">
        <v>9.952621670976658E-4</v>
      </c>
      <c r="T224" s="17">
        <v>3923</v>
      </c>
      <c r="U224" s="38">
        <v>0</v>
      </c>
      <c r="V224" s="38">
        <v>0</v>
      </c>
    </row>
    <row r="225" spans="1:22" ht="13" x14ac:dyDescent="0.3">
      <c r="A225" s="85">
        <v>37675</v>
      </c>
      <c r="B225" s="86">
        <v>4392044.2530000005</v>
      </c>
      <c r="C225" s="13">
        <v>0.47526572242303988</v>
      </c>
      <c r="D225" s="47">
        <v>3146379.11</v>
      </c>
      <c r="E225" s="90">
        <v>4360264.08</v>
      </c>
      <c r="G225" s="13">
        <v>-9.1445074025613415E-2</v>
      </c>
      <c r="H225" s="34">
        <v>7150</v>
      </c>
      <c r="I225" s="25">
        <v>820828538.5</v>
      </c>
      <c r="J225" s="12">
        <v>8.926790117247192</v>
      </c>
      <c r="K225" s="25">
        <v>3566385.0630000001</v>
      </c>
      <c r="L225" s="29">
        <v>4.8276221940838381E-2</v>
      </c>
      <c r="M225" s="4">
        <v>254</v>
      </c>
      <c r="N225" s="4">
        <v>73006615</v>
      </c>
      <c r="O225" s="12">
        <v>2.3906493898545174</v>
      </c>
      <c r="P225" s="4">
        <v>793879.02</v>
      </c>
      <c r="Q225" s="29">
        <v>0.12082299665585099</v>
      </c>
      <c r="R225" s="49">
        <v>31780.170000000002</v>
      </c>
      <c r="S225" s="11">
        <v>0.13677172150601047</v>
      </c>
      <c r="T225" s="17">
        <v>3923</v>
      </c>
      <c r="U225" s="38">
        <v>0</v>
      </c>
      <c r="V225" s="38">
        <v>0</v>
      </c>
    </row>
    <row r="226" spans="1:22" ht="13" x14ac:dyDescent="0.3">
      <c r="A226" s="85">
        <v>37682</v>
      </c>
      <c r="B226" s="86">
        <v>5620455.6155000003</v>
      </c>
      <c r="C226" s="13">
        <v>0.88122726428693121</v>
      </c>
      <c r="D226" s="47">
        <v>1258009</v>
      </c>
      <c r="E226" s="90">
        <v>5587868.4300000006</v>
      </c>
      <c r="G226" s="13">
        <v>6.6840402191195247E-2</v>
      </c>
      <c r="H226" s="34">
        <v>7150</v>
      </c>
      <c r="I226" s="25">
        <v>918299708.10000002</v>
      </c>
      <c r="J226" s="12">
        <v>10.754009556104966</v>
      </c>
      <c r="K226" s="25">
        <v>4562480.6954999994</v>
      </c>
      <c r="L226" s="29">
        <v>5.5204449596187338E-2</v>
      </c>
      <c r="M226" s="4">
        <v>254</v>
      </c>
      <c r="N226" s="4">
        <v>79514230</v>
      </c>
      <c r="O226" s="12">
        <v>3.4017868609970723</v>
      </c>
      <c r="P226" s="4">
        <v>1025387.73</v>
      </c>
      <c r="Q226" s="29">
        <v>0.14328500697296573</v>
      </c>
      <c r="R226" s="49">
        <v>32587.19</v>
      </c>
      <c r="S226" s="11">
        <v>-3.1261528729184418E-2</v>
      </c>
      <c r="T226" s="17">
        <v>3923</v>
      </c>
      <c r="U226" s="38">
        <v>0</v>
      </c>
      <c r="V226" s="38">
        <v>0</v>
      </c>
    </row>
    <row r="227" spans="1:22" ht="13" x14ac:dyDescent="0.3">
      <c r="A227" s="85">
        <v>37689</v>
      </c>
      <c r="B227" s="86">
        <v>5436093.916100001</v>
      </c>
      <c r="C227" s="13">
        <v>0.99653353853592486</v>
      </c>
      <c r="D227" s="47">
        <v>2048462</v>
      </c>
      <c r="E227" s="90">
        <v>5405457.7999999998</v>
      </c>
      <c r="G227" s="13">
        <v>0.11681084744252157</v>
      </c>
      <c r="H227" s="34">
        <v>7150</v>
      </c>
      <c r="I227" s="25">
        <v>880015868.99999988</v>
      </c>
      <c r="J227" s="12">
        <v>10.39325751514391</v>
      </c>
      <c r="K227" s="25">
        <v>4284845.9811000004</v>
      </c>
      <c r="L227" s="29">
        <v>5.4100615076522002E-2</v>
      </c>
      <c r="M227" s="4">
        <v>254</v>
      </c>
      <c r="N227" s="4">
        <v>72061935</v>
      </c>
      <c r="O227" s="12">
        <v>2.3983559962914303</v>
      </c>
      <c r="P227" s="4">
        <v>1120611.825</v>
      </c>
      <c r="Q227" s="29">
        <v>0.17278529226282918</v>
      </c>
      <c r="R227" s="49">
        <v>30636.11</v>
      </c>
      <c r="S227" s="11">
        <v>3.0007830263818258E-2</v>
      </c>
      <c r="T227" s="17">
        <v>3923</v>
      </c>
      <c r="U227" s="38">
        <v>0</v>
      </c>
      <c r="V227" s="38">
        <v>0</v>
      </c>
    </row>
    <row r="228" spans="1:22" ht="13" x14ac:dyDescent="0.3">
      <c r="A228" s="85">
        <v>37696</v>
      </c>
      <c r="B228" s="86">
        <v>5139734.0333000002</v>
      </c>
      <c r="C228" s="13">
        <v>0.87568995006271799</v>
      </c>
      <c r="D228" s="47">
        <v>1238259</v>
      </c>
      <c r="E228" s="90">
        <v>5112156.7300000004</v>
      </c>
      <c r="G228" s="13">
        <v>0.1718477728388641</v>
      </c>
      <c r="H228" s="34">
        <v>7150</v>
      </c>
      <c r="I228" s="25">
        <v>827915653.54999995</v>
      </c>
      <c r="J228" s="12">
        <v>9.2343909544666936</v>
      </c>
      <c r="K228" s="25">
        <v>3799179.3483000002</v>
      </c>
      <c r="L228" s="29">
        <v>5.0987203453631336E-2</v>
      </c>
      <c r="M228" s="4">
        <v>254</v>
      </c>
      <c r="N228" s="4">
        <v>70764970</v>
      </c>
      <c r="O228" s="12">
        <v>2.6438171710805456</v>
      </c>
      <c r="P228" s="4">
        <v>1312977.375</v>
      </c>
      <c r="Q228" s="29">
        <v>0.20615620270876961</v>
      </c>
      <c r="R228" s="49">
        <v>27577.310000000005</v>
      </c>
      <c r="S228" s="11">
        <v>8.687449355694099E-2</v>
      </c>
      <c r="T228" s="17">
        <v>3923</v>
      </c>
      <c r="U228" s="38">
        <v>0</v>
      </c>
      <c r="V228" s="38">
        <v>0</v>
      </c>
    </row>
    <row r="229" spans="1:22" ht="13" x14ac:dyDescent="0.3">
      <c r="A229" s="85">
        <v>37703</v>
      </c>
      <c r="B229" s="86">
        <v>5309545.1684999997</v>
      </c>
      <c r="C229" s="13">
        <v>0.7948694499737563</v>
      </c>
      <c r="D229" s="47">
        <v>0</v>
      </c>
      <c r="E229" s="90">
        <v>5277719.67</v>
      </c>
      <c r="G229" s="13">
        <v>6.2532559152223666E-2</v>
      </c>
      <c r="H229" s="34">
        <v>7150</v>
      </c>
      <c r="I229" s="25">
        <v>861552078.35000002</v>
      </c>
      <c r="J229" s="12">
        <v>8.8683486709950863</v>
      </c>
      <c r="K229" s="25">
        <v>3907625.9084999999</v>
      </c>
      <c r="L229" s="29">
        <v>5.0395172550859645E-2</v>
      </c>
      <c r="M229" s="4">
        <v>254</v>
      </c>
      <c r="N229" s="4">
        <v>74924930</v>
      </c>
      <c r="O229" s="12">
        <v>2.5311866400604015</v>
      </c>
      <c r="P229" s="4">
        <v>1370093.76</v>
      </c>
      <c r="Q229" s="29">
        <v>0.20318022319139972</v>
      </c>
      <c r="R229" s="49">
        <v>31825.5</v>
      </c>
      <c r="S229" s="11">
        <v>8.0468425355318285E-2</v>
      </c>
      <c r="T229" s="17">
        <v>3923</v>
      </c>
      <c r="U229" s="38">
        <v>0</v>
      </c>
      <c r="V229" s="38">
        <v>0</v>
      </c>
    </row>
    <row r="230" spans="1:22" ht="13" x14ac:dyDescent="0.3">
      <c r="A230" s="85">
        <v>37710</v>
      </c>
      <c r="B230" s="86">
        <v>5838611.9106000001</v>
      </c>
      <c r="C230" s="13">
        <v>1.0807534358395077</v>
      </c>
      <c r="D230" s="47">
        <v>3753639.95</v>
      </c>
      <c r="E230" s="90">
        <v>5799699.75</v>
      </c>
      <c r="G230" s="13">
        <v>0.1137985762835525</v>
      </c>
      <c r="H230" s="34">
        <v>7150</v>
      </c>
      <c r="I230" s="25">
        <v>995388996.05000007</v>
      </c>
      <c r="J230" s="12">
        <v>11.627917889008303</v>
      </c>
      <c r="K230" s="25">
        <v>4433591.3256000001</v>
      </c>
      <c r="L230" s="29">
        <v>4.9490325928342377E-2</v>
      </c>
      <c r="M230" s="4">
        <v>254</v>
      </c>
      <c r="N230" s="4">
        <v>80790955</v>
      </c>
      <c r="O230" s="12">
        <v>2.5443645751989541</v>
      </c>
      <c r="P230" s="4">
        <v>1366108.425</v>
      </c>
      <c r="Q230" s="29">
        <v>0.1878797261401354</v>
      </c>
      <c r="R230" s="49">
        <v>38912.160000000003</v>
      </c>
      <c r="S230" s="11">
        <v>0.12788477257470432</v>
      </c>
      <c r="T230" s="17">
        <v>3923</v>
      </c>
      <c r="U230" s="38">
        <v>0</v>
      </c>
      <c r="V230" s="38">
        <v>0</v>
      </c>
    </row>
    <row r="231" spans="1:22" ht="13" x14ac:dyDescent="0.3">
      <c r="A231" s="85">
        <v>37717</v>
      </c>
      <c r="B231" s="86">
        <v>6085454.8404999999</v>
      </c>
      <c r="C231" s="13">
        <v>-0.58712168959921651</v>
      </c>
      <c r="D231" s="47">
        <v>0</v>
      </c>
      <c r="E231" s="90">
        <v>6048437.080000001</v>
      </c>
      <c r="G231" s="13">
        <v>0.17253604069865425</v>
      </c>
      <c r="H231" s="34">
        <v>7150</v>
      </c>
      <c r="I231" s="25">
        <v>962364464.85000014</v>
      </c>
      <c r="J231" s="12" t="e">
        <v>#DIV/0!</v>
      </c>
      <c r="K231" s="25">
        <v>4718361.3255000003</v>
      </c>
      <c r="L231" s="29">
        <v>5.4476488757480741E-2</v>
      </c>
      <c r="M231" s="4">
        <v>254</v>
      </c>
      <c r="N231" s="4">
        <v>72841700</v>
      </c>
      <c r="O231" s="12">
        <v>22.050477912847558</v>
      </c>
      <c r="P231" s="4">
        <v>1330075.7549999999</v>
      </c>
      <c r="Q231" s="29">
        <v>0.20288680110431251</v>
      </c>
      <c r="R231" s="49">
        <v>37017.759999999995</v>
      </c>
      <c r="S231" s="11">
        <v>0.19112081855738228</v>
      </c>
      <c r="T231" s="17">
        <v>3923</v>
      </c>
      <c r="U231" s="38">
        <v>0</v>
      </c>
      <c r="V231" s="38">
        <v>0</v>
      </c>
    </row>
    <row r="232" spans="1:22" ht="13" x14ac:dyDescent="0.3">
      <c r="A232" s="85">
        <v>37724</v>
      </c>
      <c r="B232" s="86">
        <v>5216843.9746000003</v>
      </c>
      <c r="C232" s="13">
        <v>-0.6688499702451336</v>
      </c>
      <c r="D232" s="47">
        <v>0</v>
      </c>
      <c r="E232" s="90">
        <v>5186364.92</v>
      </c>
      <c r="G232" s="13">
        <v>0.26474390964649763</v>
      </c>
      <c r="H232" s="34">
        <v>7150</v>
      </c>
      <c r="I232" s="25">
        <v>859207335.20000005</v>
      </c>
      <c r="J232" s="12" t="e">
        <v>#DIV/0!</v>
      </c>
      <c r="K232" s="25">
        <v>4031545.7646000003</v>
      </c>
      <c r="L232" s="29">
        <v>5.2135207772141472E-2</v>
      </c>
      <c r="M232" s="4">
        <v>254</v>
      </c>
      <c r="N232" s="4">
        <v>72797805</v>
      </c>
      <c r="O232" s="12">
        <v>22.755120720767756</v>
      </c>
      <c r="P232" s="4">
        <v>1154819.1599999999</v>
      </c>
      <c r="Q232" s="29">
        <v>0.1762597649750566</v>
      </c>
      <c r="R232" s="49">
        <v>30479.049999999996</v>
      </c>
      <c r="S232" s="11">
        <v>0.11936521787352916</v>
      </c>
      <c r="T232" s="17">
        <v>3923</v>
      </c>
      <c r="U232" s="38">
        <v>0</v>
      </c>
      <c r="V232" s="38">
        <v>0</v>
      </c>
    </row>
    <row r="233" spans="1:22" ht="13" x14ac:dyDescent="0.3">
      <c r="A233" s="85">
        <v>37731</v>
      </c>
      <c r="B233" s="86">
        <v>5148199.1124</v>
      </c>
      <c r="C233" s="13">
        <v>-0.58155469529537474</v>
      </c>
      <c r="D233" s="47">
        <v>0</v>
      </c>
      <c r="E233" s="90">
        <v>5116250.55</v>
      </c>
      <c r="G233" s="13">
        <v>0.20510387895391236</v>
      </c>
      <c r="H233" s="34">
        <v>7150</v>
      </c>
      <c r="I233" s="25">
        <v>869061459.5</v>
      </c>
      <c r="J233" s="12" t="e">
        <v>#DIV/0!</v>
      </c>
      <c r="K233" s="25">
        <v>4201785.5274</v>
      </c>
      <c r="L233" s="29">
        <v>5.3720603243480963E-2</v>
      </c>
      <c r="M233" s="4">
        <v>254</v>
      </c>
      <c r="N233" s="4">
        <v>74803030</v>
      </c>
      <c r="O233" s="12">
        <v>24.739651221207513</v>
      </c>
      <c r="P233" s="4">
        <v>914465.02500000002</v>
      </c>
      <c r="Q233" s="29">
        <v>0.13583303376881925</v>
      </c>
      <c r="R233" s="49">
        <v>31948.559999999998</v>
      </c>
      <c r="S233" s="11">
        <v>0.25743761627886386</v>
      </c>
      <c r="T233" s="17">
        <v>3923</v>
      </c>
      <c r="U233" s="38">
        <v>0</v>
      </c>
      <c r="V233" s="38">
        <v>0</v>
      </c>
    </row>
    <row r="234" spans="1:22" ht="13" x14ac:dyDescent="0.3">
      <c r="A234" s="85">
        <v>37738</v>
      </c>
      <c r="B234" s="86">
        <v>5896166.3597999997</v>
      </c>
      <c r="C234" s="13">
        <v>-0.58290499082803471</v>
      </c>
      <c r="D234" s="47">
        <v>0</v>
      </c>
      <c r="E234" s="91">
        <v>5854808.54</v>
      </c>
      <c r="G234" s="13">
        <v>0.19688940614918637</v>
      </c>
      <c r="H234" s="34">
        <v>7150</v>
      </c>
      <c r="I234" s="25">
        <v>937656315.00000012</v>
      </c>
      <c r="J234" s="12" t="e">
        <v>#DIV/0!</v>
      </c>
      <c r="K234" s="25">
        <v>4642260.4097999996</v>
      </c>
      <c r="L234" s="29">
        <v>5.5010210452216698E-2</v>
      </c>
      <c r="M234" s="4">
        <v>254</v>
      </c>
      <c r="N234" s="4">
        <v>79778055</v>
      </c>
      <c r="O234" s="12">
        <v>19.991076338549217</v>
      </c>
      <c r="P234" s="4">
        <v>1212548.1299999999</v>
      </c>
      <c r="Q234" s="29">
        <v>0.1688779827986531</v>
      </c>
      <c r="R234" s="49">
        <v>41357.819999999992</v>
      </c>
      <c r="S234" s="11">
        <v>0.24437751517567685</v>
      </c>
      <c r="T234" s="17">
        <v>3923</v>
      </c>
      <c r="U234" s="38">
        <v>0</v>
      </c>
      <c r="V234" s="38">
        <v>0</v>
      </c>
    </row>
    <row r="235" spans="1:22" ht="13" x14ac:dyDescent="0.3">
      <c r="A235" s="85">
        <v>37745</v>
      </c>
      <c r="B235" s="86">
        <v>6590728.8498</v>
      </c>
      <c r="C235" s="13">
        <v>-0.4635139967065014</v>
      </c>
      <c r="D235" s="47">
        <v>0</v>
      </c>
      <c r="E235" s="91">
        <v>6549371.04</v>
      </c>
      <c r="G235" s="13">
        <v>0.23190140522832547</v>
      </c>
      <c r="H235" s="34">
        <v>7150</v>
      </c>
      <c r="I235" s="25">
        <v>1031741347</v>
      </c>
      <c r="J235" s="12" t="e">
        <v>#DIV/0!</v>
      </c>
      <c r="K235" s="25">
        <v>4996402.5797999995</v>
      </c>
      <c r="L235" s="29">
        <v>5.3807656716892242E-2</v>
      </c>
      <c r="M235" s="4">
        <v>254</v>
      </c>
      <c r="N235" s="4">
        <v>76007885</v>
      </c>
      <c r="O235" s="12">
        <v>18.391003252758466</v>
      </c>
      <c r="P235" s="4">
        <v>1552968.45</v>
      </c>
      <c r="Q235" s="29">
        <v>0.22701861787102745</v>
      </c>
      <c r="R235" s="49">
        <v>43516.84</v>
      </c>
      <c r="S235" s="11">
        <v>0.15120557284125047</v>
      </c>
      <c r="T235" s="17">
        <v>3923</v>
      </c>
      <c r="U235" s="38">
        <v>0</v>
      </c>
      <c r="V235" s="38">
        <v>0</v>
      </c>
    </row>
    <row r="236" spans="1:22" ht="13" x14ac:dyDescent="0.3">
      <c r="A236" s="85">
        <v>37752</v>
      </c>
      <c r="B236" s="86">
        <v>5205906.4872999992</v>
      </c>
      <c r="C236" s="13">
        <v>-0.62028965089163657</v>
      </c>
      <c r="D236" s="47">
        <v>1108032</v>
      </c>
      <c r="E236" s="91">
        <v>5162389.66</v>
      </c>
      <c r="G236" s="13">
        <v>0.1765479483939385</v>
      </c>
      <c r="H236" s="34">
        <v>7150</v>
      </c>
      <c r="I236" s="25">
        <v>830052001</v>
      </c>
      <c r="J236" s="12" t="e">
        <v>#DIV/0!</v>
      </c>
      <c r="K236" s="25">
        <v>3837374.2322999998</v>
      </c>
      <c r="L236" s="29">
        <v>5.1367253399344552E-2</v>
      </c>
      <c r="M236" s="4">
        <v>254</v>
      </c>
      <c r="N236" s="4">
        <v>75066540</v>
      </c>
      <c r="O236" s="12">
        <v>20.446050996357403</v>
      </c>
      <c r="P236" s="4">
        <v>1325015.415</v>
      </c>
      <c r="Q236" s="29">
        <v>0.19612457827415519</v>
      </c>
      <c r="R236" s="49">
        <v>31267.03</v>
      </c>
      <c r="S236" s="11">
        <v>0.46044709975155151</v>
      </c>
      <c r="T236" s="17">
        <v>3923</v>
      </c>
      <c r="U236" s="38">
        <v>0</v>
      </c>
      <c r="V236" s="38">
        <v>0</v>
      </c>
    </row>
    <row r="237" spans="1:22" ht="13" x14ac:dyDescent="0.3">
      <c r="A237" s="85">
        <v>37759</v>
      </c>
      <c r="B237" s="86">
        <v>4883220.8896000003</v>
      </c>
      <c r="C237" s="13">
        <v>0.14566098903788616</v>
      </c>
      <c r="D237" s="47">
        <v>0</v>
      </c>
      <c r="E237" s="91">
        <v>4851953.8659999995</v>
      </c>
      <c r="G237" s="13">
        <v>0.1461216221972288</v>
      </c>
      <c r="H237" s="34">
        <v>7150</v>
      </c>
      <c r="I237" s="25">
        <v>830182767.79999983</v>
      </c>
      <c r="J237" s="12">
        <v>9.094243151353071</v>
      </c>
      <c r="K237" s="25">
        <v>3733802.8145999997</v>
      </c>
      <c r="L237" s="29">
        <v>4.9972969265479381E-2</v>
      </c>
      <c r="M237" s="4">
        <v>254</v>
      </c>
      <c r="N237" s="4">
        <v>75373025</v>
      </c>
      <c r="O237" s="12">
        <v>2.9664147039306292</v>
      </c>
      <c r="P237" s="4">
        <v>1118151.0449999999</v>
      </c>
      <c r="Q237" s="29">
        <v>0.16483218631599303</v>
      </c>
      <c r="R237" s="49">
        <v>28301.279999999995</v>
      </c>
      <c r="S237" s="11">
        <v>7.840437555766222E-2</v>
      </c>
      <c r="T237" s="17">
        <v>3923</v>
      </c>
      <c r="U237" s="38">
        <v>0</v>
      </c>
      <c r="V237" s="38">
        <v>0</v>
      </c>
    </row>
    <row r="238" spans="1:22" ht="13" x14ac:dyDescent="0.3">
      <c r="A238" s="85">
        <v>37766</v>
      </c>
      <c r="B238" s="86">
        <v>4868195.6931000007</v>
      </c>
      <c r="C238" s="13">
        <v>1.1208149718168396</v>
      </c>
      <c r="D238" s="47">
        <v>2350757</v>
      </c>
      <c r="E238" s="91">
        <v>4839894.42</v>
      </c>
      <c r="G238" s="13">
        <v>-6.0947973250535137E-2</v>
      </c>
      <c r="H238" s="34">
        <v>7150</v>
      </c>
      <c r="I238" s="25">
        <v>884485609.64999998</v>
      </c>
      <c r="J238" s="12">
        <v>8.3668929816737698</v>
      </c>
      <c r="K238" s="25">
        <v>3645638.2431000001</v>
      </c>
      <c r="L238" s="29">
        <v>4.5797343843761433E-2</v>
      </c>
      <c r="M238" s="4">
        <v>254</v>
      </c>
      <c r="N238" s="4">
        <v>77301030</v>
      </c>
      <c r="O238" s="12">
        <v>2.2838941793007819</v>
      </c>
      <c r="P238" s="4">
        <v>1194256.17</v>
      </c>
      <c r="Q238" s="29">
        <v>0.17166023531639876</v>
      </c>
      <c r="R238" s="49">
        <v>31802.06</v>
      </c>
      <c r="S238" s="11">
        <v>-0.18846211637213695</v>
      </c>
      <c r="T238" s="17">
        <v>3923</v>
      </c>
      <c r="U238" s="38">
        <v>0</v>
      </c>
      <c r="V238" s="38">
        <v>0</v>
      </c>
    </row>
    <row r="239" spans="1:22" ht="13" x14ac:dyDescent="0.3">
      <c r="A239" s="85">
        <v>37773</v>
      </c>
      <c r="B239" s="86">
        <v>6190077.6064999998</v>
      </c>
      <c r="C239" s="13">
        <v>0.23078632653487219</v>
      </c>
      <c r="D239" s="47">
        <v>1000024</v>
      </c>
      <c r="E239" s="91">
        <v>6158275.5500000007</v>
      </c>
      <c r="G239" s="13">
        <v>0.23334961643812235</v>
      </c>
      <c r="H239" s="34">
        <v>7150</v>
      </c>
      <c r="I239" s="25">
        <v>928552337.35000002</v>
      </c>
      <c r="J239" s="12">
        <v>10.784821985691192</v>
      </c>
      <c r="K239" s="25">
        <v>4467843.3465</v>
      </c>
      <c r="L239" s="29">
        <v>5.3462472553432533E-2</v>
      </c>
      <c r="M239" s="4">
        <v>254</v>
      </c>
      <c r="N239" s="4">
        <v>85744415</v>
      </c>
      <c r="O239" s="12">
        <v>3.8421642467445265</v>
      </c>
      <c r="P239" s="4">
        <v>1690432.2</v>
      </c>
      <c r="Q239" s="29">
        <v>0.21905310100955264</v>
      </c>
      <c r="R239" s="49">
        <v>37448.620000000003</v>
      </c>
      <c r="S239" s="11">
        <v>-0.12238028165904624</v>
      </c>
      <c r="T239" s="17">
        <v>3923</v>
      </c>
      <c r="U239" s="38">
        <v>0</v>
      </c>
      <c r="V239" s="38">
        <v>0</v>
      </c>
    </row>
    <row r="240" spans="1:22" ht="13" x14ac:dyDescent="0.3">
      <c r="A240" s="85">
        <v>37780</v>
      </c>
      <c r="B240" s="86">
        <v>5177764.6459000008</v>
      </c>
      <c r="C240" s="13">
        <v>0.16986206825301631</v>
      </c>
      <c r="D240" s="47">
        <v>1480000</v>
      </c>
      <c r="E240" s="91">
        <v>5140315.83</v>
      </c>
      <c r="G240" s="13">
        <v>0.16970359154193781</v>
      </c>
      <c r="H240" s="34">
        <v>7150</v>
      </c>
      <c r="I240" s="25">
        <v>875398894.30000007</v>
      </c>
      <c r="J240" s="12">
        <v>8.9965042783326918</v>
      </c>
      <c r="K240" s="25">
        <v>4059786.3759000003</v>
      </c>
      <c r="L240" s="29">
        <v>5.152935170893784E-2</v>
      </c>
      <c r="M240" s="4">
        <v>254</v>
      </c>
      <c r="N240" s="4">
        <v>73330380</v>
      </c>
      <c r="O240" s="12">
        <v>2.9250754982994818</v>
      </c>
      <c r="P240" s="4">
        <v>1080529.6499999999</v>
      </c>
      <c r="Q240" s="29">
        <v>0.16372320721643607</v>
      </c>
      <c r="R240" s="49">
        <v>34660.89</v>
      </c>
      <c r="S240" s="11">
        <v>0.19205037036093886</v>
      </c>
      <c r="T240" s="17">
        <v>3923</v>
      </c>
      <c r="U240" s="38">
        <v>0</v>
      </c>
      <c r="V240" s="38">
        <v>0</v>
      </c>
    </row>
    <row r="241" spans="1:22" ht="13" x14ac:dyDescent="0.3">
      <c r="A241" s="85">
        <v>37787</v>
      </c>
      <c r="B241" s="86">
        <v>5026583.8097999999</v>
      </c>
      <c r="C241" s="13">
        <v>0.16348222661895218</v>
      </c>
      <c r="D241" s="47">
        <v>0</v>
      </c>
      <c r="E241" s="91">
        <v>4991922.92</v>
      </c>
      <c r="G241" s="13">
        <v>0.1638469361998891</v>
      </c>
      <c r="H241" s="34">
        <v>7150</v>
      </c>
      <c r="I241" s="25">
        <v>811683844.79999995</v>
      </c>
      <c r="J241" s="12">
        <v>8.0877970646379183</v>
      </c>
      <c r="K241" s="25">
        <v>3544899.0047999998</v>
      </c>
      <c r="L241" s="29">
        <v>4.8525995647609815E-2</v>
      </c>
      <c r="M241" s="4">
        <v>254</v>
      </c>
      <c r="N241" s="4">
        <v>74672615</v>
      </c>
      <c r="O241" s="12">
        <v>3.2064244447398718</v>
      </c>
      <c r="P241" s="4">
        <v>1447023.915</v>
      </c>
      <c r="Q241" s="29">
        <v>0.21531378672087487</v>
      </c>
      <c r="R241" s="49">
        <v>31188.94</v>
      </c>
      <c r="S241" s="11">
        <v>0.11324021668121609</v>
      </c>
      <c r="T241" s="17">
        <v>3923</v>
      </c>
      <c r="U241" s="38">
        <v>0</v>
      </c>
      <c r="V241" s="38">
        <v>0</v>
      </c>
    </row>
    <row r="242" spans="1:22" ht="13" x14ac:dyDescent="0.3">
      <c r="A242" s="85">
        <v>37794</v>
      </c>
      <c r="B242" s="86">
        <v>4945231.2067</v>
      </c>
      <c r="C242" s="13">
        <v>1.1876334680086087E-2</v>
      </c>
      <c r="D242" s="47">
        <v>0</v>
      </c>
      <c r="E242" s="91">
        <v>4914042.26</v>
      </c>
      <c r="G242" s="13">
        <v>1.2561502485592513E-2</v>
      </c>
      <c r="H242" s="34">
        <v>7150</v>
      </c>
      <c r="I242" s="25">
        <v>846694490.19999993</v>
      </c>
      <c r="J242" s="12">
        <v>10.957903490376099</v>
      </c>
      <c r="K242" s="25">
        <v>3900769.5716999993</v>
      </c>
      <c r="L242" s="29">
        <v>5.1189519515784369E-2</v>
      </c>
      <c r="M242" s="4">
        <v>254</v>
      </c>
      <c r="N242" s="4">
        <v>77512355</v>
      </c>
      <c r="O242" s="12">
        <v>3.5221336284600477</v>
      </c>
      <c r="P242" s="4">
        <v>1013272.6949999999</v>
      </c>
      <c r="Q242" s="29">
        <v>0.14524891547934521</v>
      </c>
      <c r="R242" s="49">
        <v>32956.89</v>
      </c>
      <c r="S242" s="11">
        <v>-8.5610735453123366E-2</v>
      </c>
      <c r="T242" s="17">
        <v>3923</v>
      </c>
      <c r="U242" s="38">
        <v>0</v>
      </c>
      <c r="V242" s="38">
        <v>0</v>
      </c>
    </row>
    <row r="243" spans="1:22" ht="13" x14ac:dyDescent="0.3">
      <c r="A243" s="85">
        <v>37801</v>
      </c>
      <c r="B243" s="86">
        <v>5537266.6514999997</v>
      </c>
      <c r="C243" s="13">
        <v>0.16559969403296315</v>
      </c>
      <c r="D243" s="47">
        <v>3815682.13</v>
      </c>
      <c r="E243" s="91">
        <v>5504309.7599999998</v>
      </c>
      <c r="G243" s="13">
        <v>0.16900203308256057</v>
      </c>
      <c r="H243" s="34">
        <v>7150</v>
      </c>
      <c r="I243" s="25">
        <v>931569651.35000002</v>
      </c>
      <c r="J243" s="12">
        <v>0.10155625525448686</v>
      </c>
      <c r="K243" s="25">
        <v>4096453.7565000001</v>
      </c>
      <c r="L243" s="29">
        <v>4.885963468650948E-2</v>
      </c>
      <c r="M243" s="4">
        <v>254</v>
      </c>
      <c r="N243" s="4">
        <v>83376130</v>
      </c>
      <c r="O243" s="12">
        <v>7.0024193448511962E-2</v>
      </c>
      <c r="P243" s="4">
        <v>1407856.0049999999</v>
      </c>
      <c r="Q243" s="29">
        <v>0.18761778101238327</v>
      </c>
      <c r="R243" s="49">
        <v>44279.3</v>
      </c>
      <c r="S243" s="11">
        <v>-0.21566154696324569</v>
      </c>
      <c r="T243" s="17">
        <v>3923</v>
      </c>
      <c r="U243" s="38">
        <v>0</v>
      </c>
      <c r="V243" s="38">
        <v>0</v>
      </c>
    </row>
    <row r="244" spans="1:22" ht="13" x14ac:dyDescent="0.3">
      <c r="A244" s="85">
        <v>37808</v>
      </c>
      <c r="B244" s="86">
        <v>5494311.1477999995</v>
      </c>
      <c r="C244" s="13">
        <v>3.4421702625957673E-2</v>
      </c>
      <c r="D244" s="47">
        <v>1642657</v>
      </c>
      <c r="E244" s="91">
        <v>5450031.8499999996</v>
      </c>
      <c r="G244" s="13">
        <v>3.3613294803463978E-2</v>
      </c>
      <c r="H244" s="34">
        <v>7150</v>
      </c>
      <c r="I244" s="25">
        <v>901488964.55000007</v>
      </c>
      <c r="J244" s="12">
        <v>9.8866946626408279</v>
      </c>
      <c r="K244" s="25">
        <v>4057794.8478000001</v>
      </c>
      <c r="L244" s="29">
        <v>5.00134901179917E-2</v>
      </c>
      <c r="M244" s="4">
        <v>254</v>
      </c>
      <c r="N244" s="4">
        <v>79201011</v>
      </c>
      <c r="O244" s="12">
        <v>3.3037805947618439</v>
      </c>
      <c r="P244" s="4">
        <v>1392237</v>
      </c>
      <c r="Q244" s="29">
        <v>0.19531695119396897</v>
      </c>
      <c r="R244" s="49">
        <v>36666.129999999997</v>
      </c>
      <c r="S244" s="11">
        <v>0.14461101480624827</v>
      </c>
      <c r="T244" s="17">
        <v>3923</v>
      </c>
      <c r="U244" s="38">
        <v>0</v>
      </c>
      <c r="V244" s="38">
        <v>0</v>
      </c>
    </row>
    <row r="245" spans="1:22" ht="13" x14ac:dyDescent="0.3">
      <c r="A245" s="85">
        <v>37815</v>
      </c>
      <c r="B245" s="86">
        <v>4869873.1813000003</v>
      </c>
      <c r="C245" s="13">
        <v>1.377861982331785E-2</v>
      </c>
      <c r="D245" s="47">
        <v>0</v>
      </c>
      <c r="E245" s="91">
        <v>4833207.04</v>
      </c>
      <c r="G245" s="13">
        <v>1.3276239078301888E-2</v>
      </c>
      <c r="H245" s="34">
        <v>7150</v>
      </c>
      <c r="I245" s="25">
        <v>875742499.64999998</v>
      </c>
      <c r="J245" s="12">
        <v>8.5019373570250192</v>
      </c>
      <c r="K245" s="25">
        <v>3900647.9313000008</v>
      </c>
      <c r="L245" s="29">
        <v>4.9490041407515936E-2</v>
      </c>
      <c r="M245" s="4">
        <v>254</v>
      </c>
      <c r="N245" s="4">
        <v>72573170</v>
      </c>
      <c r="O245" s="12">
        <v>3.4571899372753307</v>
      </c>
      <c r="P245" s="4">
        <v>932559.12</v>
      </c>
      <c r="Q245" s="29">
        <v>0.14277684163444976</v>
      </c>
      <c r="R245" s="49">
        <v>31910.959999999999</v>
      </c>
      <c r="S245" s="11">
        <v>8.4666136355770139E-2</v>
      </c>
      <c r="T245" s="17">
        <v>3923</v>
      </c>
      <c r="U245" s="38">
        <v>0</v>
      </c>
      <c r="V245" s="38">
        <v>0</v>
      </c>
    </row>
    <row r="246" spans="1:22" ht="13" x14ac:dyDescent="0.3">
      <c r="A246" s="85">
        <v>37822</v>
      </c>
      <c r="B246" s="86">
        <v>5063096.5426999992</v>
      </c>
      <c r="C246" s="13">
        <v>3.7980214772769694E-2</v>
      </c>
      <c r="D246" s="47">
        <v>0</v>
      </c>
      <c r="E246" s="91">
        <v>5031185.59</v>
      </c>
      <c r="G246" s="13">
        <v>3.7797376845754682E-2</v>
      </c>
      <c r="H246" s="34">
        <v>7150</v>
      </c>
      <c r="I246" s="25">
        <v>836723742.35000002</v>
      </c>
      <c r="J246" s="12">
        <v>9.7242112128770763</v>
      </c>
      <c r="K246" s="25">
        <v>3920514.6626999993</v>
      </c>
      <c r="L246" s="29">
        <v>5.2061716221479454E-2</v>
      </c>
      <c r="M246" s="4">
        <v>254</v>
      </c>
      <c r="N246" s="4">
        <v>81650725</v>
      </c>
      <c r="O246" s="12">
        <v>3.7015655239247964</v>
      </c>
      <c r="P246" s="4">
        <v>1110670.92</v>
      </c>
      <c r="Q246" s="29">
        <v>0.15114119317372871</v>
      </c>
      <c r="R246" s="49">
        <v>32442.89</v>
      </c>
      <c r="S246" s="11">
        <v>6.7635751439391267E-2</v>
      </c>
      <c r="T246" s="17">
        <v>3923</v>
      </c>
      <c r="U246" s="38">
        <v>0</v>
      </c>
      <c r="V246" s="38">
        <v>0</v>
      </c>
    </row>
    <row r="247" spans="1:22" ht="13" x14ac:dyDescent="0.3">
      <c r="A247" s="85">
        <v>37829</v>
      </c>
      <c r="B247" s="86">
        <v>5921898.2752999989</v>
      </c>
      <c r="C247" s="13">
        <v>0.21999649996150983</v>
      </c>
      <c r="D247" s="47">
        <v>1102498</v>
      </c>
      <c r="E247" s="91">
        <v>5889455.4000000004</v>
      </c>
      <c r="G247" s="13">
        <v>0.22260949427493681</v>
      </c>
      <c r="H247" s="34">
        <v>7150</v>
      </c>
      <c r="I247" s="25">
        <v>902565498.80000007</v>
      </c>
      <c r="J247" s="12">
        <v>6.6564392094500482</v>
      </c>
      <c r="K247" s="25">
        <v>4528114.6202999996</v>
      </c>
      <c r="L247" s="29">
        <v>5.5743749054104647E-2</v>
      </c>
      <c r="M247" s="4">
        <v>254</v>
      </c>
      <c r="N247" s="4">
        <v>86048705</v>
      </c>
      <c r="O247" s="12">
        <v>3.3339692099717544</v>
      </c>
      <c r="P247" s="4">
        <v>1361340.7649999999</v>
      </c>
      <c r="Q247" s="29">
        <v>0.17578426659645838</v>
      </c>
      <c r="R247" s="49">
        <v>35474.720000000001</v>
      </c>
      <c r="S247" s="11">
        <v>-0.12102566408940252</v>
      </c>
      <c r="T247" s="17">
        <v>3923</v>
      </c>
      <c r="U247" s="38">
        <v>0</v>
      </c>
      <c r="V247" s="38">
        <v>0</v>
      </c>
    </row>
    <row r="248" spans="1:22" ht="13" x14ac:dyDescent="0.3">
      <c r="A248" s="85">
        <v>37836</v>
      </c>
      <c r="B248" s="86">
        <v>5596502.451799999</v>
      </c>
      <c r="C248" s="13">
        <v>-4.1490045243988138E-3</v>
      </c>
      <c r="D248" s="47">
        <v>0</v>
      </c>
      <c r="E248" s="91">
        <v>5561027.7400000002</v>
      </c>
      <c r="G248" s="13">
        <v>-4.2284286083154043E-3</v>
      </c>
      <c r="H248" s="34">
        <v>7150</v>
      </c>
      <c r="I248" s="25">
        <v>940902622.1500001</v>
      </c>
      <c r="J248" s="12">
        <v>0.12312598813280751</v>
      </c>
      <c r="K248" s="25">
        <v>4517298.991799999</v>
      </c>
      <c r="L248" s="29">
        <v>5.3344745607477193E-2</v>
      </c>
      <c r="M248" s="4">
        <v>254</v>
      </c>
      <c r="N248" s="4">
        <v>82520245</v>
      </c>
      <c r="O248" s="12">
        <v>4.9963253939958818E-2</v>
      </c>
      <c r="P248" s="4">
        <v>1043728.74</v>
      </c>
      <c r="Q248" s="29">
        <v>0.14053504082543622</v>
      </c>
      <c r="R248" s="49">
        <v>36123.25</v>
      </c>
      <c r="S248" s="11">
        <v>8.4600444834597166E-3</v>
      </c>
      <c r="T248" s="17">
        <v>3923</v>
      </c>
      <c r="U248" s="38">
        <v>0</v>
      </c>
      <c r="V248" s="38">
        <v>0</v>
      </c>
    </row>
    <row r="249" spans="1:22" ht="13" x14ac:dyDescent="0.3">
      <c r="A249" s="85">
        <v>37843</v>
      </c>
      <c r="B249" s="86">
        <v>5358035.3566000005</v>
      </c>
      <c r="C249" s="13">
        <v>4.1018880593147733E-2</v>
      </c>
      <c r="D249" s="47">
        <v>4637219.22</v>
      </c>
      <c r="E249" s="91">
        <v>5321912.1099999994</v>
      </c>
      <c r="G249" s="13">
        <v>4.0372013383650929E-2</v>
      </c>
      <c r="H249" s="34">
        <v>7150</v>
      </c>
      <c r="I249" s="25">
        <v>910500814.29999995</v>
      </c>
      <c r="J249" s="12">
        <v>0.10416969978810475</v>
      </c>
      <c r="K249" s="25">
        <v>4275569.4066000003</v>
      </c>
      <c r="L249" s="29">
        <v>5.2176039816640069E-2</v>
      </c>
      <c r="M249" s="4">
        <v>254</v>
      </c>
      <c r="N249" s="4">
        <v>81645360</v>
      </c>
      <c r="O249" s="12">
        <v>3.8929851363635803E-2</v>
      </c>
      <c r="P249" s="4">
        <v>1046342.7</v>
      </c>
      <c r="Q249" s="29">
        <v>0.14239670202936211</v>
      </c>
      <c r="R249" s="49">
        <v>34520.11</v>
      </c>
      <c r="S249" s="11">
        <v>0.14599493041213396</v>
      </c>
      <c r="T249" s="17">
        <v>3923</v>
      </c>
      <c r="U249" s="38">
        <v>0</v>
      </c>
      <c r="V249" s="38">
        <v>0</v>
      </c>
    </row>
    <row r="250" spans="1:22" ht="13" x14ac:dyDescent="0.3">
      <c r="A250" s="85">
        <v>37850</v>
      </c>
      <c r="B250" s="86">
        <v>6027390.0115</v>
      </c>
      <c r="C250" s="13">
        <v>0.17269541182667592</v>
      </c>
      <c r="D250" s="47">
        <v>1000024</v>
      </c>
      <c r="E250" s="91">
        <v>5992869.9000000004</v>
      </c>
      <c r="G250" s="13">
        <v>0.17285783346344186</v>
      </c>
      <c r="H250" s="34">
        <v>7150</v>
      </c>
      <c r="I250" s="25">
        <v>834384939.69999993</v>
      </c>
      <c r="J250" s="12">
        <v>9.9870833973449979E-2</v>
      </c>
      <c r="K250" s="25">
        <v>4025748.1365</v>
      </c>
      <c r="L250" s="29">
        <v>5.3608991152312387E-2</v>
      </c>
      <c r="M250" s="4">
        <v>254</v>
      </c>
      <c r="N250" s="4">
        <v>76078490</v>
      </c>
      <c r="O250" s="12">
        <v>3.192194814996574E-2</v>
      </c>
      <c r="P250" s="4">
        <v>1967121.7649999999</v>
      </c>
      <c r="Q250" s="29">
        <v>0.28729419445627796</v>
      </c>
      <c r="R250" s="49">
        <v>31450.67</v>
      </c>
      <c r="S250" s="11">
        <v>0.14516400308516553</v>
      </c>
      <c r="T250" s="17">
        <v>2427</v>
      </c>
      <c r="U250" s="38">
        <v>0</v>
      </c>
      <c r="V250" s="38">
        <v>0</v>
      </c>
    </row>
    <row r="251" spans="1:22" ht="13" x14ac:dyDescent="0.3">
      <c r="A251" s="85">
        <v>37857</v>
      </c>
      <c r="B251" s="86">
        <v>5071363.3259000005</v>
      </c>
      <c r="C251" s="13">
        <v>-5.973014437372115E-2</v>
      </c>
      <c r="D251" s="47">
        <v>1336617.42</v>
      </c>
      <c r="E251" s="91">
        <v>5039912.66</v>
      </c>
      <c r="G251" s="13">
        <v>-5.9292097682061229E-2</v>
      </c>
      <c r="H251" s="34">
        <v>7150</v>
      </c>
      <c r="I251" s="25">
        <v>828645419.10000002</v>
      </c>
      <c r="J251" s="12">
        <v>3.6750831795583361E-2</v>
      </c>
      <c r="K251" s="25">
        <v>3922219.3959000004</v>
      </c>
      <c r="L251" s="29">
        <v>5.259211540363417E-2</v>
      </c>
      <c r="M251" s="4">
        <v>254</v>
      </c>
      <c r="N251" s="4">
        <v>70196665</v>
      </c>
      <c r="O251" s="12">
        <v>-2.2943293089327521E-2</v>
      </c>
      <c r="P251" s="4">
        <v>1117693.26</v>
      </c>
      <c r="Q251" s="29">
        <v>0.17691458703914209</v>
      </c>
      <c r="R251" s="49">
        <v>31399.119999999999</v>
      </c>
      <c r="S251" s="11">
        <v>-0.12502135236267042</v>
      </c>
      <c r="T251" s="17">
        <v>2427</v>
      </c>
      <c r="U251" s="38">
        <v>0</v>
      </c>
      <c r="V251" s="38">
        <v>0</v>
      </c>
    </row>
    <row r="252" spans="1:22" ht="13" x14ac:dyDescent="0.3">
      <c r="A252" s="85">
        <v>37864</v>
      </c>
      <c r="B252" s="86">
        <v>6414375.6108999997</v>
      </c>
      <c r="C252" s="13">
        <v>0.2006219088842518</v>
      </c>
      <c r="D252" s="47">
        <v>1200000</v>
      </c>
      <c r="E252" s="91">
        <v>6382976.4900000002</v>
      </c>
      <c r="G252" s="13">
        <v>0.20367247879183248</v>
      </c>
      <c r="H252" s="34">
        <v>7150</v>
      </c>
      <c r="I252" s="25">
        <v>975034423.29999995</v>
      </c>
      <c r="J252" s="12">
        <v>0.13305874910648585</v>
      </c>
      <c r="K252" s="25">
        <v>4664976.1658999994</v>
      </c>
      <c r="L252" s="29">
        <v>5.316024467584559E-2</v>
      </c>
      <c r="M252" s="4">
        <v>254</v>
      </c>
      <c r="N252" s="4">
        <v>82026870</v>
      </c>
      <c r="O252" s="12">
        <v>8.0467812072988698E-2</v>
      </c>
      <c r="P252" s="4">
        <v>1718000.325</v>
      </c>
      <c r="Q252" s="29">
        <v>0.23271511518115953</v>
      </c>
      <c r="R252" s="49">
        <v>38522.549999999996</v>
      </c>
      <c r="S252" s="11">
        <v>-0.20761658267755878</v>
      </c>
      <c r="T252" s="17">
        <v>2427</v>
      </c>
      <c r="U252" s="38">
        <v>0</v>
      </c>
      <c r="V252" s="38">
        <v>0</v>
      </c>
    </row>
    <row r="253" spans="1:22" ht="13" x14ac:dyDescent="0.3">
      <c r="A253" s="85">
        <v>37871</v>
      </c>
      <c r="B253" s="86">
        <v>5960160.4547999995</v>
      </c>
      <c r="C253" s="13">
        <v>0.17068223035006058</v>
      </c>
      <c r="D253" s="47">
        <v>0</v>
      </c>
      <c r="E253" s="91">
        <v>5921637.9100000001</v>
      </c>
      <c r="G253" s="13">
        <v>0.17172335156378171</v>
      </c>
      <c r="H253" s="34">
        <v>7150</v>
      </c>
      <c r="I253" s="25">
        <v>900114202.85000014</v>
      </c>
      <c r="J253" s="12">
        <v>7.3302708996067167E-2</v>
      </c>
      <c r="K253" s="25">
        <v>4547209.4298</v>
      </c>
      <c r="L253" s="29">
        <v>5.6131265410573332E-2</v>
      </c>
      <c r="M253" s="4">
        <v>254</v>
      </c>
      <c r="N253" s="4">
        <v>78838170</v>
      </c>
      <c r="O253" s="12">
        <v>2.2091363372531703E-2</v>
      </c>
      <c r="P253" s="4">
        <v>1374428.4749999999</v>
      </c>
      <c r="Q253" s="29">
        <v>0.19370601194827325</v>
      </c>
      <c r="R253" s="49">
        <v>33325.379999999997</v>
      </c>
      <c r="S253" s="11">
        <v>3.0005342197423568E-2</v>
      </c>
      <c r="T253" s="17">
        <v>2427</v>
      </c>
      <c r="U253" s="38">
        <v>0</v>
      </c>
      <c r="V253" s="38">
        <v>0</v>
      </c>
    </row>
    <row r="254" spans="1:22" ht="13" x14ac:dyDescent="0.3">
      <c r="A254" s="85">
        <v>37878</v>
      </c>
      <c r="B254" s="86">
        <v>4978221.8930999991</v>
      </c>
      <c r="C254" s="13">
        <v>1.2365732763554682E-2</v>
      </c>
      <c r="D254" s="47">
        <v>3865875.46</v>
      </c>
      <c r="E254" s="91">
        <v>4944896.5</v>
      </c>
      <c r="G254" s="13">
        <v>1.2035415955681472E-2</v>
      </c>
      <c r="H254" s="34">
        <v>7150</v>
      </c>
      <c r="I254" s="25">
        <v>835174009.94999993</v>
      </c>
      <c r="J254" s="12">
        <v>6.1638977592307409E-2</v>
      </c>
      <c r="K254" s="25">
        <v>3671154.0440999996</v>
      </c>
      <c r="L254" s="29">
        <v>4.8840840356660573E-2</v>
      </c>
      <c r="M254" s="4">
        <v>254</v>
      </c>
      <c r="N254" s="4">
        <v>75179510</v>
      </c>
      <c r="O254" s="12">
        <v>-2.2731532306888846E-2</v>
      </c>
      <c r="P254" s="4">
        <v>1273742.4689999998</v>
      </c>
      <c r="Q254" s="29">
        <v>0.1882520130817559</v>
      </c>
      <c r="R254" s="49">
        <v>32547.79</v>
      </c>
      <c r="S254" s="11">
        <v>6.3892861703485959E-2</v>
      </c>
      <c r="T254" s="17">
        <v>2427</v>
      </c>
      <c r="U254" s="38">
        <v>0</v>
      </c>
      <c r="V254" s="38">
        <v>0</v>
      </c>
    </row>
    <row r="255" spans="1:22" ht="13" x14ac:dyDescent="0.3">
      <c r="A255" s="85">
        <v>37885</v>
      </c>
      <c r="B255" s="86">
        <v>5401722.0600999994</v>
      </c>
      <c r="C255" s="13">
        <v>5.0570331856392592E-2</v>
      </c>
      <c r="D255" s="47">
        <v>0</v>
      </c>
      <c r="E255" s="91">
        <v>5369174.2700000005</v>
      </c>
      <c r="G255" s="13">
        <v>9.8869211049815275E-2</v>
      </c>
      <c r="H255" s="34">
        <v>7150</v>
      </c>
      <c r="I255" s="25">
        <v>857096379.44999993</v>
      </c>
      <c r="J255" s="12">
        <v>0.16518117633415996</v>
      </c>
      <c r="K255" s="25">
        <v>3987670.8051</v>
      </c>
      <c r="L255" s="29">
        <v>5.1694832054280944E-2</v>
      </c>
      <c r="M255" s="4">
        <v>254</v>
      </c>
      <c r="N255" s="4">
        <v>74065816</v>
      </c>
      <c r="O255" s="12">
        <v>-6.0606361544472742E-2</v>
      </c>
      <c r="P255" s="4">
        <v>1381503.4649999999</v>
      </c>
      <c r="Q255" s="29">
        <v>0.20724862465567109</v>
      </c>
      <c r="R255" s="49">
        <v>34143.299999999996</v>
      </c>
      <c r="S255" s="11">
        <v>0.12872069635178263</v>
      </c>
      <c r="T255" s="17">
        <v>2427</v>
      </c>
      <c r="U255" s="38">
        <v>0</v>
      </c>
      <c r="V255" s="38">
        <v>0</v>
      </c>
    </row>
    <row r="256" spans="1:22" ht="13" x14ac:dyDescent="0.3">
      <c r="A256" s="85">
        <v>37892</v>
      </c>
      <c r="B256" s="86">
        <v>5931823.3055999996</v>
      </c>
      <c r="C256" s="13">
        <v>7.6310648724513541E-2</v>
      </c>
      <c r="D256" s="47">
        <v>3080159</v>
      </c>
      <c r="E256" s="91">
        <v>5897680.0099999998</v>
      </c>
      <c r="G256" s="13">
        <v>7.7622287987506589E-2</v>
      </c>
      <c r="H256" s="34">
        <v>7150</v>
      </c>
      <c r="I256" s="25">
        <v>994490534.0999999</v>
      </c>
      <c r="J256" s="12">
        <v>0.1231936410872676</v>
      </c>
      <c r="K256" s="25">
        <v>4586820.9605999999</v>
      </c>
      <c r="L256" s="29">
        <v>5.1247021054978997E-2</v>
      </c>
      <c r="M256" s="4">
        <v>254</v>
      </c>
      <c r="N256" s="4">
        <v>74348370</v>
      </c>
      <c r="O256" s="12">
        <v>-0.11804165129235833</v>
      </c>
      <c r="P256" s="4">
        <v>1310859.0449999999</v>
      </c>
      <c r="Q256" s="29">
        <v>0.19590342733808422</v>
      </c>
      <c r="R256" s="49">
        <v>43784.219999999994</v>
      </c>
      <c r="S256" s="11">
        <v>-0.11066628464263395</v>
      </c>
      <c r="T256" s="17">
        <v>2427</v>
      </c>
      <c r="U256" s="38">
        <v>0</v>
      </c>
      <c r="V256" s="38">
        <v>0</v>
      </c>
    </row>
    <row r="257" spans="1:22" ht="13" x14ac:dyDescent="0.3">
      <c r="A257" s="85">
        <v>37899</v>
      </c>
      <c r="B257" s="86">
        <v>6067723.6910999995</v>
      </c>
      <c r="C257" s="13">
        <v>0.15626548396369211</v>
      </c>
      <c r="D257" s="47">
        <v>0</v>
      </c>
      <c r="E257" s="91">
        <v>6023939.4799999995</v>
      </c>
      <c r="G257" s="13">
        <v>0.15521176588714125</v>
      </c>
      <c r="H257" s="34">
        <v>7150</v>
      </c>
      <c r="I257" s="25">
        <v>948485038</v>
      </c>
      <c r="J257" s="12">
        <v>0.11782086404743719</v>
      </c>
      <c r="K257" s="25">
        <v>4661606.6360999998</v>
      </c>
      <c r="L257" s="29">
        <v>5.4608799522254559E-2</v>
      </c>
      <c r="M257" s="4">
        <v>254</v>
      </c>
      <c r="N257" s="4">
        <v>75867440</v>
      </c>
      <c r="O257" s="12">
        <v>-8.0958568209421045E-2</v>
      </c>
      <c r="P257" s="4">
        <v>1362332.835</v>
      </c>
      <c r="Q257" s="29">
        <v>0.19951947106690301</v>
      </c>
      <c r="R257" s="49">
        <v>39560.909999999996</v>
      </c>
      <c r="S257" s="11">
        <v>0.32219890260216766</v>
      </c>
      <c r="T257" s="17">
        <v>2427</v>
      </c>
      <c r="U257" s="38">
        <v>0</v>
      </c>
      <c r="V257" s="38">
        <v>0</v>
      </c>
    </row>
    <row r="258" spans="1:22" ht="13" x14ac:dyDescent="0.3">
      <c r="A258" s="85">
        <v>37906</v>
      </c>
      <c r="B258" s="86">
        <v>5330082.5268000001</v>
      </c>
      <c r="C258" s="13">
        <v>9.3885943541729411E-3</v>
      </c>
      <c r="D258" s="47">
        <v>0</v>
      </c>
      <c r="E258" s="91">
        <v>5290521.6099999994</v>
      </c>
      <c r="G258" s="13">
        <v>7.6099446895725453E-3</v>
      </c>
      <c r="H258" s="34">
        <v>7150</v>
      </c>
      <c r="I258" s="25">
        <v>869118286.69999993</v>
      </c>
      <c r="J258" s="12">
        <v>0.12562916770660437</v>
      </c>
      <c r="K258" s="25">
        <v>4313111.6717999997</v>
      </c>
      <c r="L258" s="29">
        <v>5.514032296105869E-2</v>
      </c>
      <c r="M258" s="4">
        <v>254</v>
      </c>
      <c r="N258" s="4">
        <v>69851345</v>
      </c>
      <c r="O258" s="12">
        <v>-0.11110298796627138</v>
      </c>
      <c r="P258" s="4">
        <v>977409.94499999995</v>
      </c>
      <c r="Q258" s="29">
        <v>0.15547460825557474</v>
      </c>
      <c r="R258" s="49">
        <v>31702.499999999996</v>
      </c>
      <c r="S258" s="11">
        <v>0.32129996092301805</v>
      </c>
      <c r="T258" s="17">
        <v>2427</v>
      </c>
      <c r="U258" s="38">
        <v>0</v>
      </c>
      <c r="V258" s="38">
        <v>0</v>
      </c>
    </row>
    <row r="259" spans="1:22" ht="13" x14ac:dyDescent="0.3">
      <c r="A259" s="85">
        <v>37913</v>
      </c>
      <c r="B259" s="86">
        <v>4699055.6748000002</v>
      </c>
      <c r="C259" s="13">
        <v>3.281841155250298E-2</v>
      </c>
      <c r="D259" s="47">
        <v>6154999</v>
      </c>
      <c r="E259" s="91">
        <v>4667353.17</v>
      </c>
      <c r="G259" s="13">
        <v>3.1834112889461919E-2</v>
      </c>
      <c r="H259" s="34">
        <v>7150</v>
      </c>
      <c r="I259" s="25">
        <v>876977559.24999988</v>
      </c>
      <c r="J259" s="12">
        <v>0.16196658504849992</v>
      </c>
      <c r="K259" s="25">
        <v>3680791.5798000004</v>
      </c>
      <c r="L259" s="29">
        <v>4.6634812702591982E-2</v>
      </c>
      <c r="M259" s="4">
        <v>254</v>
      </c>
      <c r="N259" s="4">
        <v>70569850</v>
      </c>
      <c r="O259" s="12">
        <v>-0.10228022833195372</v>
      </c>
      <c r="P259" s="4">
        <v>986561.59499999997</v>
      </c>
      <c r="Q259" s="29">
        <v>0.15533256057650682</v>
      </c>
      <c r="R259" s="49">
        <v>31341.829999999998</v>
      </c>
      <c r="S259" s="11">
        <v>0.20156775170669761</v>
      </c>
      <c r="T259" s="17">
        <v>2427</v>
      </c>
      <c r="U259" s="38">
        <v>0</v>
      </c>
      <c r="V259" s="38">
        <v>0</v>
      </c>
    </row>
    <row r="260" spans="1:22" ht="13" x14ac:dyDescent="0.3">
      <c r="A260" s="85">
        <v>37920</v>
      </c>
      <c r="B260" s="86">
        <v>6001477.6217</v>
      </c>
      <c r="C260" s="13">
        <v>0.12911620893495868</v>
      </c>
      <c r="D260" s="47">
        <v>1150346</v>
      </c>
      <c r="E260" s="91">
        <v>5970135.7799999993</v>
      </c>
      <c r="G260" s="13">
        <v>0.12999807293337939</v>
      </c>
      <c r="H260" s="34">
        <v>7150</v>
      </c>
      <c r="I260" s="25">
        <v>959788877.26999998</v>
      </c>
      <c r="J260" s="12">
        <v>0.15343413373612336</v>
      </c>
      <c r="K260" s="25">
        <v>4918031.4716999996</v>
      </c>
      <c r="L260" s="29">
        <v>5.6934181489402449E-2</v>
      </c>
      <c r="M260" s="4">
        <v>254</v>
      </c>
      <c r="N260" s="4">
        <v>79112980</v>
      </c>
      <c r="O260" s="12">
        <v>4.974601574957771E-2</v>
      </c>
      <c r="P260" s="4">
        <v>1052104.32</v>
      </c>
      <c r="Q260" s="29">
        <v>0.14776396995790073</v>
      </c>
      <c r="R260" s="49">
        <v>35276.000000000007</v>
      </c>
      <c r="S260" s="11">
        <v>-1.7011852877785505E-2</v>
      </c>
      <c r="T260" s="17">
        <v>2427</v>
      </c>
      <c r="U260" s="38">
        <v>0</v>
      </c>
      <c r="V260" s="38">
        <v>0</v>
      </c>
    </row>
    <row r="261" spans="1:22" ht="13" x14ac:dyDescent="0.3">
      <c r="A261" s="85">
        <v>37927</v>
      </c>
      <c r="B261" s="86">
        <v>6216396.4616</v>
      </c>
      <c r="C261" s="13">
        <v>0.25208578449665309</v>
      </c>
      <c r="D261" s="47">
        <v>1554136</v>
      </c>
      <c r="E261" s="91">
        <v>6181120.4600000009</v>
      </c>
      <c r="G261" s="13">
        <v>0.25535267399084582</v>
      </c>
      <c r="H261" s="34">
        <v>7150</v>
      </c>
      <c r="I261" s="25">
        <v>957233448.88</v>
      </c>
      <c r="J261" s="12">
        <v>5.1121738326391331E-2</v>
      </c>
      <c r="K261" s="25">
        <v>4717916.1351000005</v>
      </c>
      <c r="L261" s="29">
        <v>5.4763329103610973E-2</v>
      </c>
      <c r="M261" s="4">
        <v>254</v>
      </c>
      <c r="N261" s="4">
        <v>74086335</v>
      </c>
      <c r="O261" s="12">
        <v>-7.406496901013726E-2</v>
      </c>
      <c r="P261" s="4">
        <v>1463204.3265</v>
      </c>
      <c r="Q261" s="29">
        <v>0.21944432600154939</v>
      </c>
      <c r="R261" s="49">
        <v>36071.749999999993</v>
      </c>
      <c r="S261" s="11">
        <v>-0.14004392904070362</v>
      </c>
      <c r="T261" s="17">
        <v>2427</v>
      </c>
      <c r="U261" s="38">
        <v>0</v>
      </c>
      <c r="V261" s="38">
        <v>0</v>
      </c>
    </row>
    <row r="262" spans="1:22" ht="13" x14ac:dyDescent="0.3">
      <c r="A262" s="85">
        <v>37934</v>
      </c>
      <c r="B262" s="86">
        <v>6025778.8912999993</v>
      </c>
      <c r="C262" s="13">
        <v>6.4854222300384956E-2</v>
      </c>
      <c r="D262" s="47">
        <v>5676995.1699999999</v>
      </c>
      <c r="E262" s="91">
        <v>5989707.1400000006</v>
      </c>
      <c r="G262" s="13">
        <v>6.4401716389925978E-2</v>
      </c>
      <c r="H262" s="34">
        <v>7150</v>
      </c>
      <c r="I262" s="25">
        <v>911471020.48000002</v>
      </c>
      <c r="J262" s="12">
        <v>0.11996523037694384</v>
      </c>
      <c r="K262" s="25">
        <v>4318346.2283999994</v>
      </c>
      <c r="L262" s="29">
        <v>5.2641964123809282E-2</v>
      </c>
      <c r="M262" s="4">
        <v>254</v>
      </c>
      <c r="N262" s="4">
        <v>83036850</v>
      </c>
      <c r="O262" s="12">
        <v>4.7421525391948105E-2</v>
      </c>
      <c r="P262" s="4">
        <v>1671360.9129000001</v>
      </c>
      <c r="Q262" s="29">
        <v>0.22364380163746581</v>
      </c>
      <c r="R262" s="49">
        <v>34196.869999999995</v>
      </c>
      <c r="S262" s="11">
        <v>0.14573433974345917</v>
      </c>
      <c r="T262" s="17">
        <v>2427</v>
      </c>
      <c r="U262" s="38">
        <v>0</v>
      </c>
      <c r="V262" s="38">
        <v>0</v>
      </c>
    </row>
    <row r="263" spans="1:22" ht="13" x14ac:dyDescent="0.3">
      <c r="A263" s="85">
        <v>37941</v>
      </c>
      <c r="B263" s="86">
        <v>5461795.6427000007</v>
      </c>
      <c r="C263" s="13">
        <v>0.22979084293982122</v>
      </c>
      <c r="D263" s="47">
        <v>4501486.72</v>
      </c>
      <c r="E263" s="91">
        <v>5427598.7700000005</v>
      </c>
      <c r="G263" s="13">
        <v>0.23030417910868217</v>
      </c>
      <c r="H263" s="34">
        <v>7150</v>
      </c>
      <c r="I263" s="25">
        <v>879700617.93999994</v>
      </c>
      <c r="J263" s="12">
        <v>0.15185049512098669</v>
      </c>
      <c r="K263" s="25">
        <v>4090187.4777000002</v>
      </c>
      <c r="L263" s="29">
        <v>5.1661356833444541E-2</v>
      </c>
      <c r="M263" s="4">
        <v>254</v>
      </c>
      <c r="N263" s="4">
        <v>75332450</v>
      </c>
      <c r="O263" s="12">
        <v>4.1899915524899134E-2</v>
      </c>
      <c r="P263" s="4">
        <v>1337411.2949999999</v>
      </c>
      <c r="Q263" s="29">
        <v>0.1972606161089942</v>
      </c>
      <c r="R263" s="49">
        <v>32517.360000000001</v>
      </c>
      <c r="S263" s="11">
        <v>0.15340783950648507</v>
      </c>
      <c r="T263" s="17">
        <v>2427</v>
      </c>
      <c r="U263" s="38">
        <v>0</v>
      </c>
      <c r="V263" s="38">
        <v>0</v>
      </c>
    </row>
    <row r="264" spans="1:22" ht="13" x14ac:dyDescent="0.3">
      <c r="A264" s="85">
        <v>37948</v>
      </c>
      <c r="B264" s="86">
        <v>5123793.5820000004</v>
      </c>
      <c r="C264" s="13">
        <v>-2.8871543021464774E-2</v>
      </c>
      <c r="D264" s="47">
        <v>6609614.5</v>
      </c>
      <c r="E264" s="91">
        <v>5091276.2299999995</v>
      </c>
      <c r="G264" s="13">
        <v>-2.9418479809726561E-2</v>
      </c>
      <c r="H264" s="34">
        <v>7150</v>
      </c>
      <c r="I264" s="25">
        <v>883981207.81999993</v>
      </c>
      <c r="J264" s="12">
        <v>0.13136344238859432</v>
      </c>
      <c r="K264" s="25">
        <v>3894498.6120000002</v>
      </c>
      <c r="L264" s="29">
        <v>4.8951500797979948E-2</v>
      </c>
      <c r="M264" s="4">
        <v>254</v>
      </c>
      <c r="N264" s="4">
        <v>71054240</v>
      </c>
      <c r="O264" s="12">
        <v>9.70129410459597E-4</v>
      </c>
      <c r="P264" s="4">
        <v>1196777.6099999999</v>
      </c>
      <c r="Q264" s="29">
        <v>0.1871461717133277</v>
      </c>
      <c r="R264" s="49">
        <v>31463.73</v>
      </c>
      <c r="S264" s="11">
        <v>6.511834189668031E-2</v>
      </c>
      <c r="T264" s="17">
        <v>2427</v>
      </c>
      <c r="U264" s="38">
        <v>0</v>
      </c>
      <c r="V264" s="38">
        <v>0</v>
      </c>
    </row>
    <row r="265" spans="1:22" ht="13" x14ac:dyDescent="0.3">
      <c r="A265" s="85">
        <v>37955</v>
      </c>
      <c r="B265" s="86">
        <v>6382097.5617000004</v>
      </c>
      <c r="C265" s="13">
        <v>0.16524841138944124</v>
      </c>
      <c r="D265" s="47">
        <v>5313341.5</v>
      </c>
      <c r="E265" s="91">
        <v>6350633.8399999999</v>
      </c>
      <c r="G265" s="13">
        <v>0.16761386675005463</v>
      </c>
      <c r="H265" s="34">
        <v>7150</v>
      </c>
      <c r="I265" s="25">
        <v>1040101956.51</v>
      </c>
      <c r="J265" s="12">
        <v>0.14125695379070846</v>
      </c>
      <c r="K265" s="25">
        <v>4899110.8167000003</v>
      </c>
      <c r="L265" s="29">
        <v>5.2335796783472971E-2</v>
      </c>
      <c r="M265" s="4">
        <v>254</v>
      </c>
      <c r="N265" s="4">
        <v>81313355</v>
      </c>
      <c r="O265" s="12">
        <v>0.14997822612931233</v>
      </c>
      <c r="P265" s="4">
        <v>1451523.0149999999</v>
      </c>
      <c r="Q265" s="29">
        <v>0.19834421418228285</v>
      </c>
      <c r="R265" s="49">
        <v>39563.629999999997</v>
      </c>
      <c r="S265" s="11">
        <v>-0.17294059415570162</v>
      </c>
      <c r="T265" s="17">
        <v>2427</v>
      </c>
      <c r="U265" s="38">
        <v>0</v>
      </c>
      <c r="V265" s="38">
        <v>0</v>
      </c>
    </row>
    <row r="266" spans="1:22" ht="13" x14ac:dyDescent="0.3">
      <c r="A266" s="85">
        <v>37962</v>
      </c>
      <c r="B266" s="86">
        <v>6508840.2163999993</v>
      </c>
      <c r="C266" s="13">
        <v>0.11317924469017138</v>
      </c>
      <c r="D266" s="47">
        <v>3803279.67</v>
      </c>
      <c r="E266" s="91">
        <v>6469276.5900000008</v>
      </c>
      <c r="G266" s="13">
        <v>0.11356571288519413</v>
      </c>
      <c r="H266" s="34">
        <v>7150</v>
      </c>
      <c r="I266" s="25">
        <v>1019866791.3000001</v>
      </c>
      <c r="J266" s="12">
        <v>0.11244928372704632</v>
      </c>
      <c r="K266" s="25">
        <v>4965993.0863999994</v>
      </c>
      <c r="L266" s="29">
        <v>5.4102850912192448E-2</v>
      </c>
      <c r="M266" s="4">
        <v>254</v>
      </c>
      <c r="N266" s="4">
        <v>78226465</v>
      </c>
      <c r="O266" s="12">
        <v>0.10727701850767724</v>
      </c>
      <c r="P266" s="4">
        <v>1503283.5</v>
      </c>
      <c r="Q266" s="29">
        <v>0.21352300656817358</v>
      </c>
      <c r="R266" s="49">
        <v>37477.199999999997</v>
      </c>
      <c r="S266" s="11">
        <v>5.3399751424728192E-2</v>
      </c>
      <c r="T266" s="17">
        <v>2427</v>
      </c>
      <c r="U266" s="38">
        <v>0</v>
      </c>
      <c r="V266" s="38">
        <v>0</v>
      </c>
    </row>
    <row r="267" spans="1:22" ht="13" x14ac:dyDescent="0.3">
      <c r="A267" s="85">
        <v>37969</v>
      </c>
      <c r="B267" s="86">
        <v>6151619.307</v>
      </c>
      <c r="C267" s="13">
        <v>7.336549299724604E-3</v>
      </c>
      <c r="D267" s="47">
        <v>5282189.5</v>
      </c>
      <c r="E267" s="91">
        <v>6114142.0899999999</v>
      </c>
      <c r="G267" s="13">
        <v>7.4615226364882492E-3</v>
      </c>
      <c r="H267" s="34">
        <v>7150</v>
      </c>
      <c r="I267" s="25">
        <v>1002212303.87</v>
      </c>
      <c r="J267" s="12">
        <v>5.2312633651956597E-2</v>
      </c>
      <c r="K267" s="25">
        <v>4647479.4270000001</v>
      </c>
      <c r="L267" s="29">
        <v>5.1524672068582196E-2</v>
      </c>
      <c r="M267" s="4">
        <v>254</v>
      </c>
      <c r="N267" s="4">
        <v>77611645</v>
      </c>
      <c r="O267" s="12">
        <v>3.7662098146362677E-3</v>
      </c>
      <c r="P267" s="4">
        <v>1466662.68</v>
      </c>
      <c r="Q267" s="29">
        <v>0.20997173813285364</v>
      </c>
      <c r="R267" s="49">
        <v>38928.39</v>
      </c>
      <c r="S267" s="11">
        <v>-1.2645562013415823E-2</v>
      </c>
      <c r="T267" s="17">
        <v>2427</v>
      </c>
      <c r="U267" s="38">
        <v>0</v>
      </c>
      <c r="V267" s="38">
        <v>0</v>
      </c>
    </row>
    <row r="268" spans="1:22" ht="13" x14ac:dyDescent="0.3">
      <c r="A268" s="85">
        <v>37976</v>
      </c>
      <c r="B268" s="86">
        <v>6734110.8021</v>
      </c>
      <c r="C268" s="13">
        <v>0.18167017353650472</v>
      </c>
      <c r="D268" s="47">
        <v>3544774.5</v>
      </c>
      <c r="E268" s="91">
        <v>6695182.4199999999</v>
      </c>
      <c r="G268" s="13">
        <v>0.18335466810348477</v>
      </c>
      <c r="H268" s="34">
        <v>7150</v>
      </c>
      <c r="I268" s="25">
        <v>1086942232.1100001</v>
      </c>
      <c r="J268" s="12">
        <v>0.13136382264395086</v>
      </c>
      <c r="K268" s="25">
        <v>5324825.7171</v>
      </c>
      <c r="L268" s="29">
        <v>5.4432267366360323E-2</v>
      </c>
      <c r="M268" s="4">
        <v>254</v>
      </c>
      <c r="N268" s="4">
        <v>83960220</v>
      </c>
      <c r="O268" s="12">
        <v>9.0998254940129364E-2</v>
      </c>
      <c r="P268" s="4">
        <v>1370356.6950000001</v>
      </c>
      <c r="Q268" s="29">
        <v>0.18134999527157031</v>
      </c>
      <c r="R268" s="49">
        <v>44637.04</v>
      </c>
      <c r="S268" s="11">
        <v>-5.0731513188744803E-2</v>
      </c>
      <c r="T268" s="17">
        <v>2427</v>
      </c>
      <c r="U268" s="38">
        <v>0</v>
      </c>
      <c r="V268" s="38">
        <v>0</v>
      </c>
    </row>
    <row r="269" spans="1:22" ht="13" x14ac:dyDescent="0.3">
      <c r="A269" s="85">
        <v>37983</v>
      </c>
      <c r="B269" s="86">
        <v>6679051.8255999992</v>
      </c>
      <c r="C269" s="13">
        <v>0.12304772848657031</v>
      </c>
      <c r="D269" s="47">
        <v>278522.5</v>
      </c>
      <c r="E269" s="91">
        <v>6634414.7999999998</v>
      </c>
      <c r="G269" s="13">
        <v>0.12188506248240238</v>
      </c>
      <c r="H269" s="34">
        <v>7150</v>
      </c>
      <c r="I269" s="25">
        <v>1027039863.7500001</v>
      </c>
      <c r="J269" s="12">
        <v>0.11874993098529907</v>
      </c>
      <c r="K269" s="25">
        <v>5091013.9655999998</v>
      </c>
      <c r="L269" s="29">
        <v>5.5077532855890558E-2</v>
      </c>
      <c r="M269" s="4">
        <v>254</v>
      </c>
      <c r="N269" s="4">
        <v>80476085</v>
      </c>
      <c r="O269" s="12">
        <v>5.6284400559957648E-2</v>
      </c>
      <c r="P269" s="4">
        <v>1543400.8199999998</v>
      </c>
      <c r="Q269" s="29">
        <v>0.21309309467526905</v>
      </c>
      <c r="R269" s="49">
        <v>35567.519999999997</v>
      </c>
      <c r="S269" s="11">
        <v>0.32753233026221995</v>
      </c>
      <c r="T269" s="17">
        <v>2427</v>
      </c>
      <c r="U269" s="38">
        <v>0</v>
      </c>
      <c r="V269" s="38">
        <v>0</v>
      </c>
    </row>
    <row r="270" spans="1:22" ht="13" x14ac:dyDescent="0.3">
      <c r="A270" s="85">
        <v>37990</v>
      </c>
      <c r="B270" s="86">
        <v>6597618.5651999991</v>
      </c>
      <c r="C270" s="13">
        <v>0.19930788956637047</v>
      </c>
      <c r="D270" s="47">
        <v>2115268.29</v>
      </c>
      <c r="E270" s="91">
        <v>6562051.04</v>
      </c>
      <c r="G270" s="13">
        <v>0.20030003609194758</v>
      </c>
      <c r="H270" s="34">
        <v>7150</v>
      </c>
      <c r="I270" s="25">
        <v>1052185856.0400001</v>
      </c>
      <c r="J270" s="12">
        <v>0.12868848648703812</v>
      </c>
      <c r="K270" s="25">
        <v>5058793.6002000002</v>
      </c>
      <c r="L270" s="29">
        <v>5.342099730512169E-2</v>
      </c>
      <c r="M270" s="4">
        <v>254</v>
      </c>
      <c r="N270" s="4">
        <v>77287210</v>
      </c>
      <c r="O270" s="12">
        <v>-1.6223729670059028E-2</v>
      </c>
      <c r="P270" s="4">
        <v>1503257.4449999998</v>
      </c>
      <c r="Q270" s="29">
        <v>0.2161141604154167</v>
      </c>
      <c r="R270" s="49">
        <v>37489.11</v>
      </c>
      <c r="S270" s="11">
        <v>4.0613375666849194E-2</v>
      </c>
      <c r="T270" s="17">
        <v>2427</v>
      </c>
      <c r="U270" s="38">
        <v>0</v>
      </c>
      <c r="V270" s="38">
        <v>0</v>
      </c>
    </row>
    <row r="271" spans="1:22" ht="13" x14ac:dyDescent="0.3">
      <c r="A271" s="85">
        <v>37997</v>
      </c>
      <c r="B271" s="86">
        <v>5826562.0611000005</v>
      </c>
      <c r="C271" s="13">
        <v>-5.4447540915183446E-3</v>
      </c>
      <c r="D271" s="47">
        <v>1000024</v>
      </c>
      <c r="E271" s="91">
        <v>5789072.9499999993</v>
      </c>
      <c r="G271" s="13">
        <v>-6.4274853164396628E-3</v>
      </c>
      <c r="H271" s="34">
        <v>7150</v>
      </c>
      <c r="I271" s="25">
        <v>921662441.62</v>
      </c>
      <c r="J271" s="12">
        <v>0.12036344686969924</v>
      </c>
      <c r="K271" s="25">
        <v>4536045.0711000003</v>
      </c>
      <c r="L271" s="29">
        <v>5.4684338336941862E-2</v>
      </c>
      <c r="M271" s="4">
        <v>254</v>
      </c>
      <c r="N271" s="4">
        <v>75491995</v>
      </c>
      <c r="O271" s="12">
        <v>-7.5327052649859505E-3</v>
      </c>
      <c r="P271" s="4">
        <v>1253027.8799999999</v>
      </c>
      <c r="Q271" s="29">
        <v>0.18442395117522062</v>
      </c>
      <c r="R271" s="49">
        <v>35629.160000000003</v>
      </c>
      <c r="S271" s="11">
        <v>0.17384238827019005</v>
      </c>
      <c r="T271" s="17">
        <v>2427</v>
      </c>
      <c r="U271" s="38">
        <v>0</v>
      </c>
      <c r="V271" s="38">
        <v>0</v>
      </c>
    </row>
    <row r="272" spans="1:22" ht="13" x14ac:dyDescent="0.3">
      <c r="A272" s="85">
        <v>38004</v>
      </c>
      <c r="B272" s="86">
        <v>6013279.2821000004</v>
      </c>
      <c r="C272" s="13">
        <v>0.26831989820020108</v>
      </c>
      <c r="D272" s="47">
        <v>324113</v>
      </c>
      <c r="E272" s="91">
        <v>5977650.1299999999</v>
      </c>
      <c r="G272" s="13">
        <v>0.26794543004289073</v>
      </c>
      <c r="H272" s="34">
        <v>7150</v>
      </c>
      <c r="I272" s="25">
        <v>872878583.25000012</v>
      </c>
      <c r="J272" s="12">
        <v>0.14670361011060673</v>
      </c>
      <c r="K272" s="25">
        <v>4193999.9271000004</v>
      </c>
      <c r="L272" s="29">
        <v>5.3386576419934176E-2</v>
      </c>
      <c r="M272" s="4">
        <v>254</v>
      </c>
      <c r="N272" s="4">
        <v>84167930</v>
      </c>
      <c r="O272" s="12">
        <v>0.24172239703608023</v>
      </c>
      <c r="P272" s="4">
        <v>1783650.1949999998</v>
      </c>
      <c r="Q272" s="29">
        <v>0.23546183801835213</v>
      </c>
      <c r="R272" s="49">
        <v>34735.259999999995</v>
      </c>
      <c r="S272" s="11">
        <v>0.3344409616740871</v>
      </c>
      <c r="T272" s="17">
        <v>2427</v>
      </c>
      <c r="U272" s="38">
        <v>0</v>
      </c>
      <c r="V272" s="38">
        <v>0</v>
      </c>
    </row>
    <row r="273" spans="1:22" ht="13" x14ac:dyDescent="0.3">
      <c r="A273" s="85">
        <v>38011</v>
      </c>
      <c r="B273" s="86">
        <v>6110710.9490999989</v>
      </c>
      <c r="C273" s="13">
        <v>0.26735639709915748</v>
      </c>
      <c r="D273" s="47">
        <v>0</v>
      </c>
      <c r="E273" s="91">
        <v>6075975.6799999997</v>
      </c>
      <c r="G273" s="13">
        <v>0.2687746097789343</v>
      </c>
      <c r="H273" s="34">
        <v>7150</v>
      </c>
      <c r="I273" s="25">
        <v>942913243.24000001</v>
      </c>
      <c r="J273" s="12">
        <v>0.10040889660980756</v>
      </c>
      <c r="K273" s="25">
        <v>4753332.0440999996</v>
      </c>
      <c r="L273" s="29">
        <v>5.6012364730948026E-2</v>
      </c>
      <c r="M273" s="4">
        <v>254</v>
      </c>
      <c r="N273" s="4">
        <v>77914620</v>
      </c>
      <c r="O273" s="12">
        <v>0.10187278274686351</v>
      </c>
      <c r="P273" s="4">
        <v>1322643.645</v>
      </c>
      <c r="Q273" s="29">
        <v>0.18861723897260874</v>
      </c>
      <c r="R273" s="49">
        <v>37291.089999999997</v>
      </c>
      <c r="S273" s="11">
        <v>6.008356698130668E-2</v>
      </c>
      <c r="T273" s="17">
        <v>2427</v>
      </c>
      <c r="U273" s="38">
        <v>0</v>
      </c>
      <c r="V273" s="38">
        <v>0</v>
      </c>
    </row>
    <row r="274" spans="1:22" ht="13" x14ac:dyDescent="0.3">
      <c r="A274" s="85">
        <v>38018</v>
      </c>
      <c r="B274" s="86">
        <v>6492538.2405999992</v>
      </c>
      <c r="C274" s="13">
        <v>0.1798188715447806</v>
      </c>
      <c r="D274" s="47">
        <v>1336317.5</v>
      </c>
      <c r="E274" s="91">
        <v>6455247.1600000001</v>
      </c>
      <c r="G274" s="13">
        <v>0.18028231392657168</v>
      </c>
      <c r="H274" s="34">
        <v>7150</v>
      </c>
      <c r="I274" s="25">
        <v>1013106358.22</v>
      </c>
      <c r="J274" s="12">
        <v>0.11078646226297617</v>
      </c>
      <c r="K274" s="25">
        <v>5028693.7355999993</v>
      </c>
      <c r="L274" s="29">
        <v>5.5151539013307285E-2</v>
      </c>
      <c r="M274" s="4">
        <v>254</v>
      </c>
      <c r="N274" s="4">
        <v>75491835</v>
      </c>
      <c r="O274" s="12">
        <v>3.8538199124438233E-2</v>
      </c>
      <c r="P274" s="4">
        <v>1426553.415</v>
      </c>
      <c r="Q274" s="29">
        <v>0.20996434250141094</v>
      </c>
      <c r="R274" s="49">
        <v>36606.579999999994</v>
      </c>
      <c r="S274" s="11">
        <v>0.10473068051672252</v>
      </c>
      <c r="T274" s="17">
        <v>2427</v>
      </c>
      <c r="U274" s="38">
        <v>0</v>
      </c>
      <c r="V274" s="38">
        <v>0</v>
      </c>
    </row>
    <row r="275" spans="1:22" ht="13" x14ac:dyDescent="0.3">
      <c r="A275" s="85">
        <v>38025</v>
      </c>
      <c r="B275" s="86">
        <v>6150904.3978000004</v>
      </c>
      <c r="C275" s="13">
        <v>0.21738756105071544</v>
      </c>
      <c r="D275" s="47">
        <v>1200000</v>
      </c>
      <c r="E275" s="91">
        <v>6114297.6200000001</v>
      </c>
      <c r="G275" s="13">
        <v>0.21783362206841361</v>
      </c>
      <c r="H275" s="34">
        <v>7150</v>
      </c>
      <c r="I275" s="25">
        <v>970427115.57000005</v>
      </c>
      <c r="J275" s="12">
        <v>0.14473969520072516</v>
      </c>
      <c r="K275" s="25">
        <v>4904772.6528000003</v>
      </c>
      <c r="L275" s="29">
        <v>5.6158234910810179E-2</v>
      </c>
      <c r="M275" s="4">
        <v>254</v>
      </c>
      <c r="N275" s="4">
        <v>77805260</v>
      </c>
      <c r="O275" s="12">
        <v>0.12924458223844781</v>
      </c>
      <c r="P275" s="4">
        <v>1209525.165</v>
      </c>
      <c r="Q275" s="29">
        <v>0.17272827698281581</v>
      </c>
      <c r="R275" s="49">
        <v>35679.100000000006</v>
      </c>
      <c r="S275" s="11">
        <v>0.14719825256075358</v>
      </c>
      <c r="T275" s="17">
        <v>2427</v>
      </c>
      <c r="U275" s="38">
        <v>0</v>
      </c>
      <c r="V275" s="38">
        <v>0</v>
      </c>
    </row>
    <row r="276" spans="1:22" ht="13" x14ac:dyDescent="0.3">
      <c r="A276" s="85">
        <v>38032</v>
      </c>
      <c r="B276" s="86">
        <v>5936924.0298999995</v>
      </c>
      <c r="C276" s="13">
        <v>0.16868161157734685</v>
      </c>
      <c r="D276" s="47">
        <v>2283853.5</v>
      </c>
      <c r="E276" s="91">
        <v>5901244.9299999997</v>
      </c>
      <c r="G276" s="13">
        <v>0.16811518484496224</v>
      </c>
      <c r="H276" s="34">
        <v>7150</v>
      </c>
      <c r="I276" s="25">
        <v>960147747.15999997</v>
      </c>
      <c r="J276" s="12">
        <v>0.2081138329869674</v>
      </c>
      <c r="K276" s="25">
        <v>4454350.6598999994</v>
      </c>
      <c r="L276" s="29">
        <v>5.1547051228723516E-2</v>
      </c>
      <c r="M276" s="4">
        <v>254</v>
      </c>
      <c r="N276" s="4">
        <v>77217725</v>
      </c>
      <c r="O276" s="12">
        <v>0.17432003353647807</v>
      </c>
      <c r="P276" s="4">
        <v>1446894.27</v>
      </c>
      <c r="Q276" s="29">
        <v>0.2081983508320143</v>
      </c>
      <c r="R276" s="49">
        <v>34053.64</v>
      </c>
      <c r="S276" s="11">
        <v>0.27058566288816999</v>
      </c>
      <c r="T276" s="17">
        <v>2427</v>
      </c>
      <c r="U276" s="38">
        <v>0</v>
      </c>
      <c r="V276" s="38">
        <v>0</v>
      </c>
    </row>
    <row r="277" spans="1:22" ht="13" x14ac:dyDescent="0.3">
      <c r="A277" s="85">
        <v>38039</v>
      </c>
      <c r="B277" s="86">
        <v>5717924.325699999</v>
      </c>
      <c r="C277" s="13">
        <v>0.30188222074364379</v>
      </c>
      <c r="D277" s="47">
        <v>641926.5</v>
      </c>
      <c r="E277" s="91">
        <v>5683870.6899999995</v>
      </c>
      <c r="G277" s="13">
        <v>0.30356111137195141</v>
      </c>
      <c r="H277" s="34">
        <v>7150</v>
      </c>
      <c r="I277" s="25">
        <v>954024961.7700001</v>
      </c>
      <c r="J277" s="12">
        <v>0.16227070212910255</v>
      </c>
      <c r="K277" s="25">
        <v>4416542.8856999995</v>
      </c>
      <c r="L277" s="29">
        <v>5.1437541674963665E-2</v>
      </c>
      <c r="M277" s="4">
        <v>254</v>
      </c>
      <c r="N277" s="4">
        <v>77165585</v>
      </c>
      <c r="O277" s="12">
        <v>5.6967029631493027E-2</v>
      </c>
      <c r="P277" s="4">
        <v>1267327.8</v>
      </c>
      <c r="Q277" s="29">
        <v>0.18248316266895406</v>
      </c>
      <c r="R277" s="49">
        <v>31250.27</v>
      </c>
      <c r="S277" s="11">
        <v>7.1537376924037721E-2</v>
      </c>
      <c r="T277" s="17">
        <v>2427</v>
      </c>
      <c r="U277" s="38">
        <v>0</v>
      </c>
      <c r="V277" s="38">
        <v>0</v>
      </c>
    </row>
    <row r="278" spans="1:22" ht="13" x14ac:dyDescent="0.3">
      <c r="A278" s="85">
        <v>38046</v>
      </c>
      <c r="B278" s="86">
        <v>6383616.2588</v>
      </c>
      <c r="C278" s="13">
        <v>0.1357827008179493</v>
      </c>
      <c r="D278" s="47">
        <v>7208504.4700000007</v>
      </c>
      <c r="E278" s="91">
        <v>6352365.9900000002</v>
      </c>
      <c r="G278" s="13">
        <v>0.13681380826641965</v>
      </c>
      <c r="H278" s="34">
        <v>7150</v>
      </c>
      <c r="I278" s="25">
        <v>1109571448.5699999</v>
      </c>
      <c r="J278" s="12">
        <v>0.20828901368786124</v>
      </c>
      <c r="K278" s="25">
        <v>5232067.2738000005</v>
      </c>
      <c r="L278" s="29">
        <v>5.2393273903111326E-2</v>
      </c>
      <c r="M278" s="4">
        <v>254</v>
      </c>
      <c r="N278" s="4">
        <v>80691945</v>
      </c>
      <c r="O278" s="12">
        <v>1.4811374014437328E-2</v>
      </c>
      <c r="P278" s="4">
        <v>1120298.7149999999</v>
      </c>
      <c r="Q278" s="29">
        <v>0.15426277678645617</v>
      </c>
      <c r="R278" s="49">
        <v>39065.870000000003</v>
      </c>
      <c r="S278" s="11">
        <v>-4.1025936878877789E-2</v>
      </c>
      <c r="T278" s="17">
        <v>2427</v>
      </c>
      <c r="U278" s="38">
        <v>0</v>
      </c>
      <c r="V278" s="38">
        <v>0</v>
      </c>
    </row>
    <row r="279" spans="1:22" ht="13" x14ac:dyDescent="0.3">
      <c r="A279" s="85">
        <v>38053</v>
      </c>
      <c r="B279" s="86">
        <v>6222497.0194999995</v>
      </c>
      <c r="C279" s="13">
        <v>0.14466326659127793</v>
      </c>
      <c r="D279" s="47">
        <v>2866308.79</v>
      </c>
      <c r="E279" s="91">
        <v>6183431.1500000004</v>
      </c>
      <c r="G279" s="13">
        <v>0.14392367469782119</v>
      </c>
      <c r="H279" s="34">
        <v>7150</v>
      </c>
      <c r="I279" s="25">
        <v>1025738006.1000001</v>
      </c>
      <c r="J279" s="12">
        <v>0.16559035153035429</v>
      </c>
      <c r="K279" s="25">
        <v>4638299.9894999992</v>
      </c>
      <c r="L279" s="29">
        <v>5.0243499064590212E-2</v>
      </c>
      <c r="M279" s="4">
        <v>254</v>
      </c>
      <c r="N279" s="4">
        <v>84690675</v>
      </c>
      <c r="O279" s="12">
        <v>0.17524841651837408</v>
      </c>
      <c r="P279" s="4">
        <v>1545131.16</v>
      </c>
      <c r="Q279" s="29">
        <v>0.20271563545809501</v>
      </c>
      <c r="R279" s="49">
        <v>43115.43</v>
      </c>
      <c r="S279" s="11">
        <v>0.27515764893127748</v>
      </c>
      <c r="T279" s="17">
        <v>2427</v>
      </c>
      <c r="U279" s="38">
        <v>0</v>
      </c>
      <c r="V279" s="38">
        <v>0</v>
      </c>
    </row>
    <row r="280" spans="1:22" ht="13" x14ac:dyDescent="0.3">
      <c r="A280" s="85">
        <v>38060</v>
      </c>
      <c r="B280" s="86">
        <v>6094428.5810999991</v>
      </c>
      <c r="C280" s="13">
        <v>0.18574785030015084</v>
      </c>
      <c r="D280" s="47">
        <v>480000</v>
      </c>
      <c r="E280" s="91">
        <v>6051313.1500000004</v>
      </c>
      <c r="G280" s="13">
        <v>0.18371041218057482</v>
      </c>
      <c r="H280" s="34">
        <v>7150</v>
      </c>
      <c r="I280" s="25">
        <v>958546964.44000006</v>
      </c>
      <c r="J280" s="12">
        <v>0.15778335671015431</v>
      </c>
      <c r="K280" s="25">
        <v>4795507.0160999997</v>
      </c>
      <c r="L280" s="29">
        <v>5.5587689770765801E-2</v>
      </c>
      <c r="M280" s="4">
        <v>254</v>
      </c>
      <c r="N280" s="4">
        <v>78296665</v>
      </c>
      <c r="O280" s="12">
        <v>0.10643253293260768</v>
      </c>
      <c r="P280" s="4">
        <v>1255806.135</v>
      </c>
      <c r="Q280" s="29">
        <v>0.17821195193945999</v>
      </c>
      <c r="R280" s="49">
        <v>35525.550000000003</v>
      </c>
      <c r="S280" s="11">
        <v>0.56343856598051056</v>
      </c>
      <c r="T280" s="17">
        <v>2427</v>
      </c>
      <c r="U280" s="38">
        <v>0</v>
      </c>
      <c r="V280" s="38">
        <v>0</v>
      </c>
    </row>
    <row r="281" spans="1:22" ht="13" x14ac:dyDescent="0.3">
      <c r="A281" s="85">
        <v>38067</v>
      </c>
      <c r="B281" s="86">
        <v>5791016.7839999991</v>
      </c>
      <c r="C281" s="13">
        <v>9.0680387909011895E-2</v>
      </c>
      <c r="D281" s="47">
        <v>498920</v>
      </c>
      <c r="E281" s="91">
        <v>5755491.2399999993</v>
      </c>
      <c r="G281" s="13">
        <v>9.0526136262178536E-2</v>
      </c>
      <c r="H281" s="34">
        <v>7150</v>
      </c>
      <c r="I281" s="25">
        <v>940848768.54999995</v>
      </c>
      <c r="J281" s="12">
        <v>9.2039346422174262E-2</v>
      </c>
      <c r="K281" s="25">
        <v>4510882.7189999996</v>
      </c>
      <c r="L281" s="29">
        <v>5.327202497936457E-2</v>
      </c>
      <c r="M281" s="4">
        <v>254</v>
      </c>
      <c r="N281" s="4">
        <v>76231355</v>
      </c>
      <c r="O281" s="12">
        <v>1.7436452726749208E-2</v>
      </c>
      <c r="P281" s="4">
        <v>1244608.5149999999</v>
      </c>
      <c r="Q281" s="29">
        <v>0.18140807676841111</v>
      </c>
      <c r="R281" s="49">
        <v>34125.130000000005</v>
      </c>
      <c r="S281" s="11">
        <v>0.11626054578875444</v>
      </c>
      <c r="T281" s="17">
        <v>2427</v>
      </c>
      <c r="U281" s="38">
        <v>0</v>
      </c>
      <c r="V281" s="38">
        <v>0</v>
      </c>
    </row>
    <row r="282" spans="1:22" ht="13" x14ac:dyDescent="0.3">
      <c r="A282" s="85">
        <v>38074</v>
      </c>
      <c r="B282" s="86">
        <v>6784987.7016999992</v>
      </c>
      <c r="C282" s="13">
        <v>0.16208917557645064</v>
      </c>
      <c r="D282" s="47">
        <v>1115016</v>
      </c>
      <c r="E282" s="91">
        <v>6750862.5700000003</v>
      </c>
      <c r="G282" s="13">
        <v>0.16400207959041335</v>
      </c>
      <c r="H282" s="34">
        <v>7150</v>
      </c>
      <c r="I282" s="25">
        <v>1036342051.7800001</v>
      </c>
      <c r="J282" s="12">
        <v>4.1142765182771601E-2</v>
      </c>
      <c r="K282" s="25">
        <v>5183319.4316999996</v>
      </c>
      <c r="L282" s="29">
        <v>5.5572808254842496E-2</v>
      </c>
      <c r="M282" s="4">
        <v>254</v>
      </c>
      <c r="N282" s="4">
        <v>79534675</v>
      </c>
      <c r="O282" s="12">
        <v>-1.5549760489896425E-2</v>
      </c>
      <c r="P282" s="4">
        <v>1567543.14</v>
      </c>
      <c r="Q282" s="29">
        <v>0.21898808287077304</v>
      </c>
      <c r="R282" s="49">
        <v>40283.960000000006</v>
      </c>
      <c r="S282" s="11">
        <v>-0.12302144111249536</v>
      </c>
      <c r="T282" s="17">
        <v>2427</v>
      </c>
      <c r="U282" s="38">
        <v>0</v>
      </c>
      <c r="V282" s="38">
        <v>0</v>
      </c>
    </row>
    <row r="283" spans="1:22" ht="13" x14ac:dyDescent="0.3">
      <c r="A283" s="85">
        <v>38081</v>
      </c>
      <c r="B283" s="86">
        <v>6567164.4640999995</v>
      </c>
      <c r="C283" s="13">
        <v>7.9157538134063454E-2</v>
      </c>
      <c r="D283" s="47">
        <v>1437895</v>
      </c>
      <c r="E283" s="91">
        <v>6526880.5</v>
      </c>
      <c r="G283" s="13">
        <v>7.9101991749577438E-2</v>
      </c>
      <c r="H283" s="34">
        <v>7150</v>
      </c>
      <c r="I283" s="25">
        <v>1059807357.49</v>
      </c>
      <c r="J283" s="12">
        <v>0.10125362708107466</v>
      </c>
      <c r="K283" s="25">
        <v>5109009.9740999993</v>
      </c>
      <c r="L283" s="29">
        <v>5.3563298168116016E-2</v>
      </c>
      <c r="M283" s="4">
        <v>254</v>
      </c>
      <c r="N283" s="4">
        <v>79149031</v>
      </c>
      <c r="O283" s="12">
        <v>8.6589563395692348E-2</v>
      </c>
      <c r="P283" s="4">
        <v>1417870.53</v>
      </c>
      <c r="Q283" s="29">
        <v>0.1990437128661752</v>
      </c>
      <c r="R283" s="49">
        <v>38124.999999999993</v>
      </c>
      <c r="S283" s="11">
        <v>8.823332368030945E-2</v>
      </c>
      <c r="T283" s="17">
        <v>2427</v>
      </c>
      <c r="U283" s="38">
        <v>0</v>
      </c>
      <c r="V283" s="38">
        <v>0</v>
      </c>
    </row>
    <row r="284" spans="1:22" ht="13" x14ac:dyDescent="0.3">
      <c r="A284" s="85">
        <v>38088</v>
      </c>
      <c r="B284" s="86">
        <v>6187225.6018000003</v>
      </c>
      <c r="C284" s="13">
        <v>0.18600932516376512</v>
      </c>
      <c r="D284" s="47">
        <v>0</v>
      </c>
      <c r="E284" s="91">
        <v>6149100.5899999999</v>
      </c>
      <c r="G284" s="13">
        <v>0.18562821645801186</v>
      </c>
      <c r="H284" s="34">
        <v>7150</v>
      </c>
      <c r="I284" s="25">
        <v>972713112.6500001</v>
      </c>
      <c r="J284" s="12">
        <v>0.13210522396620261</v>
      </c>
      <c r="K284" s="25">
        <v>4950877.8618000001</v>
      </c>
      <c r="L284" s="29">
        <v>5.6552906817648213E-2</v>
      </c>
      <c r="M284" s="4">
        <v>254</v>
      </c>
      <c r="N284" s="4">
        <v>75550994</v>
      </c>
      <c r="O284" s="12">
        <v>3.7819670524406712E-2</v>
      </c>
      <c r="P284" s="4">
        <v>1198222.74</v>
      </c>
      <c r="Q284" s="29">
        <v>0.17621986548582008</v>
      </c>
      <c r="R284" s="49">
        <v>41158.93</v>
      </c>
      <c r="S284" s="11">
        <v>0.25085919672693202</v>
      </c>
      <c r="T284" s="17">
        <v>2427</v>
      </c>
      <c r="U284" s="38">
        <v>0</v>
      </c>
      <c r="V284" s="38">
        <v>0</v>
      </c>
    </row>
    <row r="285" spans="1:22" ht="13" x14ac:dyDescent="0.3">
      <c r="A285" s="85">
        <v>38095</v>
      </c>
      <c r="B285" s="86">
        <v>5740925.6865999997</v>
      </c>
      <c r="C285" s="13">
        <v>0.11513279911267471</v>
      </c>
      <c r="D285" s="47">
        <v>1306537</v>
      </c>
      <c r="E285" s="91">
        <v>5699766.7599999998</v>
      </c>
      <c r="G285" s="13">
        <v>0.114051531350434</v>
      </c>
      <c r="H285" s="34">
        <v>7150</v>
      </c>
      <c r="I285" s="25">
        <v>1007438020.96</v>
      </c>
      <c r="J285" s="12">
        <v>0.15922528832381166</v>
      </c>
      <c r="K285" s="25">
        <v>4606633.5515999999</v>
      </c>
      <c r="L285" s="29">
        <v>5.080691434618019E-2</v>
      </c>
      <c r="M285" s="4">
        <v>254</v>
      </c>
      <c r="N285" s="4">
        <v>72943925</v>
      </c>
      <c r="O285" s="12">
        <v>-2.4853338160232274E-2</v>
      </c>
      <c r="P285" s="4">
        <v>1093133.2050000001</v>
      </c>
      <c r="Q285" s="29">
        <v>0.16651043250003345</v>
      </c>
      <c r="R285" s="49">
        <v>40450.629999999997</v>
      </c>
      <c r="S285" s="11">
        <v>0.2882874846315453</v>
      </c>
      <c r="T285" s="17">
        <v>2427</v>
      </c>
      <c r="U285" s="38">
        <v>0</v>
      </c>
      <c r="V285" s="38">
        <v>0</v>
      </c>
    </row>
    <row r="286" spans="1:22" ht="13" x14ac:dyDescent="0.3">
      <c r="A286" s="85">
        <v>38102</v>
      </c>
      <c r="B286" s="86">
        <v>5694911.6754999999</v>
      </c>
      <c r="C286" s="13">
        <v>-3.4133142116231974E-2</v>
      </c>
      <c r="D286" s="47">
        <v>300000</v>
      </c>
      <c r="E286" s="91">
        <v>5654461.04</v>
      </c>
      <c r="G286" s="13">
        <v>-3.4219308561710848E-2</v>
      </c>
      <c r="H286" s="34">
        <v>7150</v>
      </c>
      <c r="I286" s="25">
        <v>963518070.05000007</v>
      </c>
      <c r="J286" s="12">
        <v>2.7581273262154538E-2</v>
      </c>
      <c r="K286" s="25">
        <v>4793143.2254999997</v>
      </c>
      <c r="L286" s="29">
        <v>5.5273635861584111E-2</v>
      </c>
      <c r="M286" s="4">
        <v>254</v>
      </c>
      <c r="N286" s="4">
        <v>75518830</v>
      </c>
      <c r="O286" s="12">
        <v>-5.3388428685056333E-2</v>
      </c>
      <c r="P286" s="4">
        <v>861317.82</v>
      </c>
      <c r="Q286" s="29">
        <v>0.12672598344015659</v>
      </c>
      <c r="R286" s="49">
        <v>38958.68</v>
      </c>
      <c r="S286" s="11">
        <v>-2.1935150353669441E-2</v>
      </c>
      <c r="T286" s="17">
        <v>2427</v>
      </c>
      <c r="U286" s="38">
        <v>0</v>
      </c>
      <c r="V286" s="38">
        <v>0</v>
      </c>
    </row>
    <row r="287" spans="1:22" ht="13" x14ac:dyDescent="0.3">
      <c r="A287" s="85">
        <v>38109</v>
      </c>
      <c r="B287" s="86">
        <v>7168100.7628999995</v>
      </c>
      <c r="C287" s="13">
        <v>8.7603651471342303E-2</v>
      </c>
      <c r="D287" s="47">
        <v>1378985.15</v>
      </c>
      <c r="E287" s="91">
        <v>7129142.0800000001</v>
      </c>
      <c r="G287" s="13">
        <v>8.852316298146401E-2</v>
      </c>
      <c r="H287" s="34">
        <v>7150</v>
      </c>
      <c r="I287" s="25">
        <v>1124306438.3599999</v>
      </c>
      <c r="J287" s="12">
        <v>8.9717342073332595E-2</v>
      </c>
      <c r="K287" s="25">
        <v>5496459.2379000001</v>
      </c>
      <c r="L287" s="29">
        <v>5.4319505097813012E-2</v>
      </c>
      <c r="M287" s="4">
        <v>254</v>
      </c>
      <c r="N287" s="4">
        <v>86862540</v>
      </c>
      <c r="O287" s="12">
        <v>0.14280959139962923</v>
      </c>
      <c r="P287" s="4">
        <v>1632682.845</v>
      </c>
      <c r="Q287" s="29">
        <v>0.20884630474770827</v>
      </c>
      <c r="R287" s="49">
        <v>46411.82</v>
      </c>
      <c r="S287" s="11">
        <v>-5.8009343819379056E-2</v>
      </c>
      <c r="T287" s="17">
        <v>2427</v>
      </c>
      <c r="U287" s="38">
        <v>0</v>
      </c>
      <c r="V287" s="38">
        <v>0</v>
      </c>
    </row>
    <row r="288" spans="1:22" ht="13" x14ac:dyDescent="0.3">
      <c r="A288" s="85">
        <v>38116</v>
      </c>
      <c r="B288" s="86">
        <v>6123686.9957000008</v>
      </c>
      <c r="C288" s="13">
        <v>0.17629600351811181</v>
      </c>
      <c r="D288" s="47">
        <v>0</v>
      </c>
      <c r="E288" s="91">
        <v>6077275.1799999997</v>
      </c>
      <c r="G288" s="13">
        <v>0.17722132195654505</v>
      </c>
      <c r="H288" s="34">
        <v>7150</v>
      </c>
      <c r="I288" s="25">
        <v>957179520.60000002</v>
      </c>
      <c r="J288" s="12">
        <v>0.15315609075918601</v>
      </c>
      <c r="K288" s="25">
        <v>4888191.9807000002</v>
      </c>
      <c r="L288" s="29">
        <v>5.674300699199477E-2</v>
      </c>
      <c r="M288" s="4">
        <v>254</v>
      </c>
      <c r="N288" s="4">
        <v>78055045</v>
      </c>
      <c r="O288" s="12">
        <v>3.9811412648032007E-2</v>
      </c>
      <c r="P288" s="4">
        <v>1189083.1950000001</v>
      </c>
      <c r="Q288" s="29">
        <v>0.16926561889753572</v>
      </c>
      <c r="R288" s="49">
        <v>35396.26</v>
      </c>
      <c r="S288" s="11">
        <v>6.6525510583948622E-2</v>
      </c>
      <c r="T288" s="17">
        <v>2427</v>
      </c>
      <c r="U288" s="38">
        <v>0</v>
      </c>
      <c r="V288" s="38">
        <v>0</v>
      </c>
    </row>
    <row r="289" spans="1:22" ht="13" x14ac:dyDescent="0.3">
      <c r="A289" s="85">
        <v>38123</v>
      </c>
      <c r="B289" s="86">
        <v>6485196.8931999989</v>
      </c>
      <c r="C289" s="13">
        <v>0.32805724742286269</v>
      </c>
      <c r="D289" s="47">
        <v>598607</v>
      </c>
      <c r="E289" s="91">
        <v>6449800.6299999999</v>
      </c>
      <c r="G289" s="13">
        <v>0.32932027140589493</v>
      </c>
      <c r="H289" s="34">
        <v>7150</v>
      </c>
      <c r="I289" s="25">
        <v>932373900.49000013</v>
      </c>
      <c r="J289" s="12">
        <v>0.12309474088556271</v>
      </c>
      <c r="K289" s="25">
        <v>4596589.6631999994</v>
      </c>
      <c r="L289" s="29">
        <v>5.477761491731907E-2</v>
      </c>
      <c r="M289" s="4">
        <v>254</v>
      </c>
      <c r="N289" s="4">
        <v>81504705</v>
      </c>
      <c r="O289" s="12">
        <v>8.1351119979594877E-2</v>
      </c>
      <c r="P289" s="4">
        <v>1853210.97</v>
      </c>
      <c r="Q289" s="29">
        <v>0.25263858080340268</v>
      </c>
      <c r="R289" s="49">
        <v>34653.56</v>
      </c>
      <c r="S289" s="11">
        <v>0.1320633907345854</v>
      </c>
      <c r="T289" s="17">
        <v>2427</v>
      </c>
      <c r="U289" s="38">
        <v>0</v>
      </c>
      <c r="V289" s="38">
        <v>0</v>
      </c>
    </row>
    <row r="290" spans="1:22" ht="13" x14ac:dyDescent="0.3">
      <c r="A290" s="85">
        <v>38130</v>
      </c>
      <c r="B290" s="86">
        <v>6083862.2617999995</v>
      </c>
      <c r="C290" s="13">
        <v>0.24971604375375445</v>
      </c>
      <c r="D290" s="47">
        <v>1440000</v>
      </c>
      <c r="E290" s="91">
        <v>6049208.71</v>
      </c>
      <c r="G290" s="13">
        <v>0.24986377492094136</v>
      </c>
      <c r="H290" s="34">
        <v>7150</v>
      </c>
      <c r="I290" s="25">
        <v>900095548.59000003</v>
      </c>
      <c r="J290" s="12">
        <v>1.7648607020499751E-2</v>
      </c>
      <c r="K290" s="25">
        <v>4613662.8017999995</v>
      </c>
      <c r="L290" s="29">
        <v>5.6952753627438082E-2</v>
      </c>
      <c r="M290" s="4">
        <v>254</v>
      </c>
      <c r="N290" s="4">
        <v>80309763</v>
      </c>
      <c r="O290" s="12">
        <v>3.8922288616335399E-2</v>
      </c>
      <c r="P290" s="4">
        <v>1435545.9</v>
      </c>
      <c r="Q290" s="29">
        <v>0.1986123405693527</v>
      </c>
      <c r="R290" s="49">
        <v>33811</v>
      </c>
      <c r="S290" s="11">
        <v>0.22445203891838128</v>
      </c>
      <c r="T290" s="17">
        <v>2427</v>
      </c>
      <c r="U290" s="38">
        <v>0</v>
      </c>
      <c r="V290" s="38">
        <v>0</v>
      </c>
    </row>
    <row r="291" spans="1:22" ht="13" x14ac:dyDescent="0.3">
      <c r="A291" s="85">
        <v>38137</v>
      </c>
      <c r="B291" s="86">
        <v>6636085.8361</v>
      </c>
      <c r="C291" s="13">
        <v>7.205212243731185E-2</v>
      </c>
      <c r="D291" s="47">
        <v>0</v>
      </c>
      <c r="E291" s="91">
        <v>6602274.8399999999</v>
      </c>
      <c r="G291" s="13">
        <v>7.2097990158949354E-2</v>
      </c>
      <c r="H291" s="34">
        <v>7150</v>
      </c>
      <c r="I291" s="25">
        <v>1002453568.3099999</v>
      </c>
      <c r="J291" s="12">
        <v>7.958757733668187E-2</v>
      </c>
      <c r="K291" s="25">
        <v>5064462.7011000002</v>
      </c>
      <c r="L291" s="29">
        <v>5.6134078992672552E-2</v>
      </c>
      <c r="M291" s="4">
        <v>254</v>
      </c>
      <c r="N291" s="4">
        <v>75197190</v>
      </c>
      <c r="O291" s="12">
        <v>-0.12300772009465577</v>
      </c>
      <c r="P291" s="4">
        <v>1537812.135</v>
      </c>
      <c r="Q291" s="29">
        <v>0.22722659583423263</v>
      </c>
      <c r="R291" s="49">
        <v>46427.39</v>
      </c>
      <c r="S291" s="11">
        <v>6.3170121683941094E-2</v>
      </c>
      <c r="T291" s="17">
        <v>2427</v>
      </c>
      <c r="U291" s="38">
        <v>0</v>
      </c>
      <c r="V291" s="38">
        <v>0</v>
      </c>
    </row>
    <row r="292" spans="1:22" ht="13" x14ac:dyDescent="0.3">
      <c r="A292" s="85">
        <v>38144</v>
      </c>
      <c r="B292" s="86">
        <v>6566232.5872999998</v>
      </c>
      <c r="C292" s="13">
        <v>0.26815972458297299</v>
      </c>
      <c r="D292" s="47">
        <v>1680000</v>
      </c>
      <c r="E292" s="91">
        <v>6519805.1900000004</v>
      </c>
      <c r="G292" s="13">
        <v>0.26836665403884341</v>
      </c>
      <c r="H292" s="34">
        <v>7150</v>
      </c>
      <c r="I292" s="25">
        <v>989133029.2299999</v>
      </c>
      <c r="J292" s="12">
        <v>0.12992263946248839</v>
      </c>
      <c r="K292" s="25">
        <v>4981448.7873</v>
      </c>
      <c r="L292" s="29">
        <v>5.5957519700951946E-2</v>
      </c>
      <c r="M292" s="4">
        <v>254</v>
      </c>
      <c r="N292" s="4">
        <v>78424250</v>
      </c>
      <c r="O292" s="12">
        <v>6.9464661167717878E-2</v>
      </c>
      <c r="P292" s="4">
        <v>1538356.41</v>
      </c>
      <c r="Q292" s="29">
        <v>0.21795361766290403</v>
      </c>
      <c r="R292" s="49">
        <v>37640.950000000004</v>
      </c>
      <c r="S292" s="11">
        <v>0.23976237308611092</v>
      </c>
      <c r="T292" s="17">
        <v>2427</v>
      </c>
      <c r="U292" s="38">
        <v>0</v>
      </c>
      <c r="V292" s="38">
        <v>0</v>
      </c>
    </row>
    <row r="293" spans="1:22" ht="13" x14ac:dyDescent="0.3">
      <c r="A293" s="85">
        <v>38151</v>
      </c>
      <c r="B293" s="86">
        <v>5814604.375</v>
      </c>
      <c r="C293" s="13">
        <v>0.15677060107177532</v>
      </c>
      <c r="D293" s="47">
        <v>0</v>
      </c>
      <c r="E293" s="91">
        <v>5776963.4300000006</v>
      </c>
      <c r="G293" s="13">
        <v>0.157262145786498</v>
      </c>
      <c r="H293" s="34">
        <v>7150</v>
      </c>
      <c r="I293" s="25">
        <v>887754162.12</v>
      </c>
      <c r="J293" s="12">
        <v>9.3719146694047906E-2</v>
      </c>
      <c r="K293" s="25">
        <v>4430290.95</v>
      </c>
      <c r="L293" s="29">
        <v>5.5449421811154601E-2</v>
      </c>
      <c r="M293" s="4">
        <v>254</v>
      </c>
      <c r="N293" s="4">
        <v>73663915</v>
      </c>
      <c r="O293" s="12">
        <v>-1.3508298858959211E-2</v>
      </c>
      <c r="P293" s="4">
        <v>1346672.4749999999</v>
      </c>
      <c r="Q293" s="29">
        <v>0.20312560770086682</v>
      </c>
      <c r="R293" s="49">
        <v>33462.15</v>
      </c>
      <c r="S293" s="11">
        <v>8.5977596074422902E-2</v>
      </c>
      <c r="T293" s="17">
        <v>2427</v>
      </c>
      <c r="U293" s="38">
        <v>0</v>
      </c>
      <c r="V293" s="38">
        <v>0</v>
      </c>
    </row>
    <row r="294" spans="1:22" ht="13" x14ac:dyDescent="0.3">
      <c r="A294" s="85">
        <v>38158</v>
      </c>
      <c r="B294" s="86">
        <v>5761767.9795000004</v>
      </c>
      <c r="C294" s="13">
        <v>0.16511599532368137</v>
      </c>
      <c r="D294" s="47">
        <v>3040100</v>
      </c>
      <c r="E294" s="91">
        <v>5728305.8300000001</v>
      </c>
      <c r="G294" s="13">
        <v>0.16570137717944666</v>
      </c>
      <c r="H294" s="34">
        <v>7150</v>
      </c>
      <c r="I294" s="25">
        <v>939975210.51000011</v>
      </c>
      <c r="J294" s="12">
        <v>0.11017045863610853</v>
      </c>
      <c r="K294" s="25">
        <v>4405059.9495000001</v>
      </c>
      <c r="L294" s="29">
        <v>5.2070639738939467E-2</v>
      </c>
      <c r="M294" s="4">
        <v>254</v>
      </c>
      <c r="N294" s="4">
        <v>73560415</v>
      </c>
      <c r="O294" s="12">
        <v>-5.0984646254135901E-2</v>
      </c>
      <c r="P294" s="4">
        <v>1323245.8799999999</v>
      </c>
      <c r="Q294" s="29">
        <v>0.19987287999938555</v>
      </c>
      <c r="R294" s="49">
        <v>36258.979999999996</v>
      </c>
      <c r="S294" s="11">
        <v>7.2885131716563745E-2</v>
      </c>
      <c r="T294" s="17">
        <v>2427</v>
      </c>
      <c r="U294" s="38">
        <v>0</v>
      </c>
      <c r="V294" s="38">
        <v>0</v>
      </c>
    </row>
    <row r="295" spans="1:22" ht="13" x14ac:dyDescent="0.3">
      <c r="A295" s="85">
        <v>38165</v>
      </c>
      <c r="B295" s="86">
        <v>6225675.5993000008</v>
      </c>
      <c r="C295" s="13">
        <v>0.12432288187051932</v>
      </c>
      <c r="D295" s="47">
        <v>679686</v>
      </c>
      <c r="E295" s="91">
        <v>6189416.620000001</v>
      </c>
      <c r="G295" s="13">
        <v>0.12446735192461289</v>
      </c>
      <c r="H295" s="34">
        <v>7150</v>
      </c>
      <c r="I295" s="25">
        <v>942232665.38</v>
      </c>
      <c r="J295" s="12">
        <v>1.1446287472490546E-2</v>
      </c>
      <c r="K295" s="25">
        <v>4845002.9193000002</v>
      </c>
      <c r="L295" s="29">
        <v>5.7133835142819153E-2</v>
      </c>
      <c r="M295" s="4">
        <v>254</v>
      </c>
      <c r="N295" s="4">
        <v>74963520</v>
      </c>
      <c r="O295" s="12">
        <v>-0.10089950205172626</v>
      </c>
      <c r="P295" s="4">
        <v>1344413.7</v>
      </c>
      <c r="Q295" s="29">
        <v>0.19926932459948518</v>
      </c>
      <c r="R295" s="49">
        <v>39542.740000000005</v>
      </c>
      <c r="S295" s="11">
        <v>0.10019422342338724</v>
      </c>
      <c r="T295" s="4">
        <v>2427</v>
      </c>
      <c r="U295" s="38">
        <v>0</v>
      </c>
      <c r="V295" s="38">
        <v>0</v>
      </c>
    </row>
    <row r="296" spans="1:22" ht="13" x14ac:dyDescent="0.3">
      <c r="A296" s="85">
        <v>38172</v>
      </c>
      <c r="B296" s="86">
        <v>6931385.9574999996</v>
      </c>
      <c r="C296" s="13">
        <v>0.26155686691960023</v>
      </c>
      <c r="D296" s="47">
        <v>1432639</v>
      </c>
      <c r="E296" s="91">
        <v>6891843.2300000004</v>
      </c>
      <c r="G296" s="13">
        <v>0.26455100074323434</v>
      </c>
      <c r="H296" s="34">
        <v>7150</v>
      </c>
      <c r="I296" s="25">
        <v>1052902769.0600001</v>
      </c>
      <c r="J296" s="12">
        <v>0.16795968721101517</v>
      </c>
      <c r="K296" s="25">
        <v>5138678.9924999997</v>
      </c>
      <c r="L296" s="29">
        <v>5.4227640887461979E-2</v>
      </c>
      <c r="M296" s="4">
        <v>254</v>
      </c>
      <c r="N296" s="4">
        <v>78348390</v>
      </c>
      <c r="O296" s="12">
        <v>-1.076527924624604E-2</v>
      </c>
      <c r="P296" s="4">
        <v>1753164.2249999999</v>
      </c>
      <c r="Q296" s="29">
        <v>0.24862798712264542</v>
      </c>
      <c r="R296" s="49">
        <v>43509.729999999996</v>
      </c>
      <c r="S296" s="11">
        <v>-0.10697007405266112</v>
      </c>
      <c r="T296" s="4">
        <v>2427</v>
      </c>
      <c r="U296" s="38">
        <v>0</v>
      </c>
      <c r="V296" s="38">
        <v>0</v>
      </c>
    </row>
    <row r="297" spans="1:22" ht="13" x14ac:dyDescent="0.3">
      <c r="A297" s="85">
        <v>38179</v>
      </c>
      <c r="B297" s="86">
        <v>6313597.9923999999</v>
      </c>
      <c r="C297" s="13">
        <v>0.29646045335303794</v>
      </c>
      <c r="D297" s="47">
        <v>2805052.5</v>
      </c>
      <c r="E297" s="91">
        <v>6270088.2399999993</v>
      </c>
      <c r="G297" s="13">
        <v>0.29729353369476175</v>
      </c>
      <c r="H297" s="34">
        <v>7150</v>
      </c>
      <c r="I297" s="25">
        <v>994831860.06999993</v>
      </c>
      <c r="J297" s="12">
        <v>0.13598673179341558</v>
      </c>
      <c r="K297" s="25">
        <v>4632748.6823999994</v>
      </c>
      <c r="L297" s="29">
        <v>5.1742397309609715E-2</v>
      </c>
      <c r="M297" s="4">
        <v>254</v>
      </c>
      <c r="N297" s="4">
        <v>76409315</v>
      </c>
      <c r="O297" s="12">
        <v>5.2858997340201608E-2</v>
      </c>
      <c r="P297" s="4">
        <v>1637339.5799999998</v>
      </c>
      <c r="Q297" s="29">
        <v>0.23809481867492202</v>
      </c>
      <c r="R297" s="49">
        <v>40010.730000000003</v>
      </c>
      <c r="S297" s="11">
        <v>0.1866463681877526</v>
      </c>
      <c r="T297" s="4">
        <v>2427</v>
      </c>
      <c r="U297" s="38">
        <v>0</v>
      </c>
      <c r="V297" s="38">
        <v>0</v>
      </c>
    </row>
    <row r="298" spans="1:22" ht="13" x14ac:dyDescent="0.3">
      <c r="A298" s="85">
        <v>38186</v>
      </c>
      <c r="B298" s="86">
        <v>5606377.4354999997</v>
      </c>
      <c r="C298" s="13">
        <v>0.1073021002499559</v>
      </c>
      <c r="D298" s="47">
        <v>1706678.75</v>
      </c>
      <c r="E298" s="91">
        <v>5566366.71</v>
      </c>
      <c r="G298" s="13">
        <v>0.1063727645157293</v>
      </c>
      <c r="H298" s="34">
        <v>7150</v>
      </c>
      <c r="I298" s="25">
        <v>947010582.4000001</v>
      </c>
      <c r="J298" s="12">
        <v>0.13180794863099177</v>
      </c>
      <c r="K298" s="25">
        <v>4409763.1604999993</v>
      </c>
      <c r="L298" s="29">
        <v>5.1738987251680357E-2</v>
      </c>
      <c r="M298" s="4">
        <v>254</v>
      </c>
      <c r="N298" s="4">
        <v>75250190</v>
      </c>
      <c r="O298" s="12">
        <v>-7.8389199850950497E-2</v>
      </c>
      <c r="P298" s="4">
        <v>1156603.5449999999</v>
      </c>
      <c r="Q298" s="29">
        <v>0.17077897743514003</v>
      </c>
      <c r="R298" s="49">
        <v>37918.520000000004</v>
      </c>
      <c r="S298" s="11">
        <v>0.25382407799702689</v>
      </c>
      <c r="T298" s="4">
        <v>2427</v>
      </c>
      <c r="U298" s="38">
        <v>0</v>
      </c>
      <c r="V298" s="38">
        <v>0</v>
      </c>
    </row>
    <row r="299" spans="1:22" ht="13" x14ac:dyDescent="0.3">
      <c r="A299" s="85">
        <v>38193</v>
      </c>
      <c r="B299" s="86">
        <v>6686254.0366999991</v>
      </c>
      <c r="C299" s="13">
        <v>0.12907276110906829</v>
      </c>
      <c r="D299" s="47">
        <v>880000</v>
      </c>
      <c r="E299" s="91">
        <v>6648335.5099999998</v>
      </c>
      <c r="G299" s="13">
        <v>0.12885403801512774</v>
      </c>
      <c r="H299" s="34">
        <v>7207</v>
      </c>
      <c r="I299" s="25">
        <v>988240143.38</v>
      </c>
      <c r="J299" s="12">
        <v>9.49234650492492E-2</v>
      </c>
      <c r="K299" s="25">
        <v>4893551.3816999998</v>
      </c>
      <c r="L299" s="29">
        <v>5.5019818304519602E-2</v>
      </c>
      <c r="M299" s="4">
        <v>254</v>
      </c>
      <c r="N299" s="4">
        <v>77428085</v>
      </c>
      <c r="O299" s="12">
        <v>-0.10018303006419449</v>
      </c>
      <c r="P299" s="4">
        <v>1754784.135</v>
      </c>
      <c r="Q299" s="29">
        <v>0.25181562349114017</v>
      </c>
      <c r="R299" s="49">
        <v>40639.730000000003</v>
      </c>
      <c r="S299" s="11">
        <v>0.16877750410028214</v>
      </c>
      <c r="T299" s="4">
        <v>2427</v>
      </c>
      <c r="U299" s="38">
        <v>0</v>
      </c>
      <c r="V299" s="38">
        <v>0</v>
      </c>
    </row>
    <row r="300" spans="1:22" ht="13" x14ac:dyDescent="0.3">
      <c r="A300" s="85">
        <v>38200</v>
      </c>
      <c r="B300" s="86">
        <v>7100870.2906999998</v>
      </c>
      <c r="C300" s="13">
        <v>0.26880499952540049</v>
      </c>
      <c r="D300" s="47">
        <v>1394448</v>
      </c>
      <c r="E300" s="91">
        <v>7060230.5600000005</v>
      </c>
      <c r="G300" s="13">
        <v>0.26959096233531832</v>
      </c>
      <c r="H300" s="34">
        <v>7207</v>
      </c>
      <c r="I300" s="25">
        <v>1107696723.6300001</v>
      </c>
      <c r="J300" s="12">
        <v>0.17727031209549482</v>
      </c>
      <c r="K300" s="25">
        <v>5573172.3506999994</v>
      </c>
      <c r="L300" s="29">
        <v>5.5903512133781745E-2</v>
      </c>
      <c r="M300" s="4">
        <v>254</v>
      </c>
      <c r="N300" s="4">
        <v>80026975</v>
      </c>
      <c r="O300" s="12">
        <v>-3.0214040203104142E-2</v>
      </c>
      <c r="P300" s="4">
        <v>1487058.21</v>
      </c>
      <c r="Q300" s="29">
        <v>0.20646624466312766</v>
      </c>
      <c r="R300" s="49">
        <v>43654.12</v>
      </c>
      <c r="S300" s="11">
        <v>0.14559692084955156</v>
      </c>
      <c r="T300" s="4">
        <v>2427</v>
      </c>
      <c r="U300" s="38">
        <v>0</v>
      </c>
      <c r="V300" s="38">
        <v>0</v>
      </c>
    </row>
    <row r="301" spans="1:22" ht="13" x14ac:dyDescent="0.3">
      <c r="A301" s="85">
        <v>38207</v>
      </c>
      <c r="B301" s="86">
        <v>6587744.8614999996</v>
      </c>
      <c r="C301" s="13">
        <v>0.22950753831537329</v>
      </c>
      <c r="D301" s="47">
        <v>0</v>
      </c>
      <c r="E301" s="91">
        <v>6544090.7400000002</v>
      </c>
      <c r="G301" s="13">
        <v>0.22965028447266134</v>
      </c>
      <c r="H301" s="34">
        <v>7207</v>
      </c>
      <c r="I301" s="25">
        <v>1027158110.11</v>
      </c>
      <c r="J301" s="12">
        <v>0.12812431793340795</v>
      </c>
      <c r="K301" s="25">
        <v>5293806.6014999999</v>
      </c>
      <c r="L301" s="29">
        <v>5.7264867765782296E-2</v>
      </c>
      <c r="M301" s="4">
        <v>254</v>
      </c>
      <c r="N301" s="4">
        <v>80872695</v>
      </c>
      <c r="O301" s="12">
        <v>-9.4636731346399161E-3</v>
      </c>
      <c r="P301" s="4">
        <v>1250284.1399999999</v>
      </c>
      <c r="Q301" s="29">
        <v>0.17177671648014203</v>
      </c>
      <c r="R301" s="49">
        <v>42195.360000000001</v>
      </c>
      <c r="S301" s="11">
        <v>0.20847708885551564</v>
      </c>
      <c r="T301" s="4">
        <v>2427</v>
      </c>
      <c r="U301" s="38">
        <v>0</v>
      </c>
      <c r="V301" s="38">
        <v>0</v>
      </c>
    </row>
    <row r="302" spans="1:22" ht="13" x14ac:dyDescent="0.3">
      <c r="A302" s="85">
        <v>38214</v>
      </c>
      <c r="B302" s="86">
        <v>6040534.4184000008</v>
      </c>
      <c r="C302" s="13">
        <v>2.1807792220052136E-3</v>
      </c>
      <c r="D302" s="47">
        <v>0</v>
      </c>
      <c r="E302" s="91">
        <v>5998339.0599999996</v>
      </c>
      <c r="G302" s="13">
        <v>9.1261116814811416E-4</v>
      </c>
      <c r="H302" s="34">
        <v>7207</v>
      </c>
      <c r="I302" s="25">
        <v>995121326.08000004</v>
      </c>
      <c r="J302" s="12">
        <v>0.19264056520218631</v>
      </c>
      <c r="K302" s="25">
        <v>4960267.9434000002</v>
      </c>
      <c r="L302" s="29">
        <v>5.5384290151941996E-2</v>
      </c>
      <c r="M302" s="4">
        <v>254</v>
      </c>
      <c r="N302" s="4">
        <v>79961880</v>
      </c>
      <c r="O302" s="12">
        <v>5.1044519942496258E-2</v>
      </c>
      <c r="P302" s="4">
        <v>1038071.115</v>
      </c>
      <c r="Q302" s="29">
        <v>0.1442452766243115</v>
      </c>
      <c r="R302" s="49">
        <v>37941.69</v>
      </c>
      <c r="S302" s="11">
        <v>0.22234141200592927</v>
      </c>
      <c r="T302" s="4">
        <v>2427</v>
      </c>
      <c r="U302" s="38">
        <v>0</v>
      </c>
      <c r="V302" s="38">
        <v>0</v>
      </c>
    </row>
    <row r="303" spans="1:22" ht="13" x14ac:dyDescent="0.3">
      <c r="A303" s="85">
        <v>38221</v>
      </c>
      <c r="B303" s="86">
        <v>5759023.4220000003</v>
      </c>
      <c r="C303" s="13">
        <v>0.13559669302099597</v>
      </c>
      <c r="D303" s="47">
        <v>1200000</v>
      </c>
      <c r="E303" s="91">
        <v>5721081.7300000004</v>
      </c>
      <c r="G303" s="13">
        <v>0.13515493540318624</v>
      </c>
      <c r="H303" s="34">
        <v>7207</v>
      </c>
      <c r="I303" s="25">
        <v>953258083.87</v>
      </c>
      <c r="J303" s="12">
        <v>0.15038116653724232</v>
      </c>
      <c r="K303" s="25">
        <v>4643790.102</v>
      </c>
      <c r="L303" s="29">
        <v>5.4127700224188821E-2</v>
      </c>
      <c r="M303" s="4">
        <v>254</v>
      </c>
      <c r="N303" s="4">
        <v>81307260</v>
      </c>
      <c r="O303" s="12">
        <v>0.15827810338283155</v>
      </c>
      <c r="P303" s="4">
        <v>1077291.6299999999</v>
      </c>
      <c r="Q303" s="29">
        <v>0.14721818199260436</v>
      </c>
      <c r="R303" s="49">
        <v>35208.22</v>
      </c>
      <c r="S303" s="11">
        <v>0.20638733610444571</v>
      </c>
      <c r="T303" s="4">
        <v>2427</v>
      </c>
      <c r="U303" s="38">
        <v>0</v>
      </c>
      <c r="V303" s="38">
        <v>0</v>
      </c>
    </row>
    <row r="304" spans="1:22" ht="13" x14ac:dyDescent="0.3">
      <c r="A304" s="85">
        <v>38228</v>
      </c>
      <c r="B304" s="86">
        <v>6753488.2789000003</v>
      </c>
      <c r="C304" s="13">
        <v>5.2867603734296997E-2</v>
      </c>
      <c r="D304" s="47">
        <v>848151</v>
      </c>
      <c r="E304" s="91">
        <v>6718280.0600000005</v>
      </c>
      <c r="G304" s="13">
        <v>5.2530911013899173E-2</v>
      </c>
      <c r="H304" s="34">
        <v>7207</v>
      </c>
      <c r="I304" s="25">
        <v>1047445937.12</v>
      </c>
      <c r="J304" s="12">
        <v>7.4265597285194884E-2</v>
      </c>
      <c r="K304" s="25">
        <v>5126108.7789000003</v>
      </c>
      <c r="L304" s="29">
        <v>5.4376805705700866E-2</v>
      </c>
      <c r="M304" s="4">
        <v>254</v>
      </c>
      <c r="N304" s="4">
        <v>85339580</v>
      </c>
      <c r="O304" s="12">
        <v>4.0385668744888026E-2</v>
      </c>
      <c r="P304" s="4">
        <v>1592171.28</v>
      </c>
      <c r="Q304" s="29">
        <v>0.20729879383048289</v>
      </c>
      <c r="R304" s="49">
        <v>42938.260000000009</v>
      </c>
      <c r="S304" s="11">
        <v>0.12131231703308898</v>
      </c>
      <c r="T304" s="4">
        <v>2427</v>
      </c>
      <c r="U304" s="38">
        <v>0</v>
      </c>
      <c r="V304" s="38">
        <v>0</v>
      </c>
    </row>
    <row r="305" spans="1:22" ht="13" x14ac:dyDescent="0.3">
      <c r="A305" s="85">
        <v>38235</v>
      </c>
      <c r="B305" s="86">
        <v>7272520.5777999992</v>
      </c>
      <c r="C305" s="13">
        <v>0.22018872360107244</v>
      </c>
      <c r="D305" s="47">
        <v>480000</v>
      </c>
      <c r="E305" s="91">
        <v>7229582.3100000005</v>
      </c>
      <c r="G305" s="13">
        <v>0.22087544356456612</v>
      </c>
      <c r="H305" s="34">
        <v>7207</v>
      </c>
      <c r="I305" s="25">
        <v>1072766369.74</v>
      </c>
      <c r="J305" s="12">
        <v>0.19181140164585497</v>
      </c>
      <c r="K305" s="25">
        <v>5219916.6077999994</v>
      </c>
      <c r="L305" s="29">
        <v>5.4064962377648809E-2</v>
      </c>
      <c r="M305" s="4">
        <v>254</v>
      </c>
      <c r="N305" s="4">
        <v>86278290</v>
      </c>
      <c r="O305" s="12">
        <v>9.4372053537011391E-2</v>
      </c>
      <c r="P305" s="4">
        <v>2009665.71</v>
      </c>
      <c r="Q305" s="29">
        <v>0.2588092439013337</v>
      </c>
      <c r="R305" s="49">
        <v>40165.25</v>
      </c>
      <c r="S305" s="11">
        <v>0.11462662778035249</v>
      </c>
      <c r="T305" s="4">
        <v>2427</v>
      </c>
      <c r="U305" s="38">
        <v>0</v>
      </c>
      <c r="V305" s="38">
        <v>0</v>
      </c>
    </row>
    <row r="306" spans="1:22" ht="13" x14ac:dyDescent="0.3">
      <c r="A306" s="85">
        <v>38242</v>
      </c>
      <c r="B306" s="86">
        <v>6586684.6370000001</v>
      </c>
      <c r="C306" s="13">
        <v>0.32309984939188641</v>
      </c>
      <c r="D306" s="47">
        <v>1100000</v>
      </c>
      <c r="E306" s="91">
        <v>6546519.4000000004</v>
      </c>
      <c r="G306" s="13">
        <v>0.32389411992748496</v>
      </c>
      <c r="H306" s="34">
        <v>7207</v>
      </c>
      <c r="I306" s="25">
        <v>973193652.96000004</v>
      </c>
      <c r="J306" s="12">
        <v>0.1652585465611689</v>
      </c>
      <c r="K306" s="25">
        <v>4780257.642</v>
      </c>
      <c r="L306" s="29">
        <v>5.457698335624378E-2</v>
      </c>
      <c r="M306" s="4">
        <v>254</v>
      </c>
      <c r="N306" s="4">
        <v>88698615</v>
      </c>
      <c r="O306" s="12">
        <v>0.17982432979411533</v>
      </c>
      <c r="P306" s="4">
        <v>1766261.7449999999</v>
      </c>
      <c r="Q306" s="29">
        <v>0.2212563352877607</v>
      </c>
      <c r="R306" s="49">
        <v>36910.519999999997</v>
      </c>
      <c r="S306" s="11">
        <v>0.20524507147405391</v>
      </c>
      <c r="T306" s="4">
        <v>2427</v>
      </c>
      <c r="U306" s="38">
        <v>0</v>
      </c>
      <c r="V306" s="38">
        <v>0</v>
      </c>
    </row>
    <row r="307" spans="1:22" ht="13" x14ac:dyDescent="0.3">
      <c r="A307" s="85">
        <v>38249</v>
      </c>
      <c r="B307" s="86">
        <v>5872755.9553999994</v>
      </c>
      <c r="C307" s="13">
        <v>8.720069082770987E-2</v>
      </c>
      <c r="D307" s="47">
        <v>335277.59999999998</v>
      </c>
      <c r="E307" s="91">
        <v>5835844.9299999997</v>
      </c>
      <c r="G307" s="13">
        <v>8.6916653573250402E-2</v>
      </c>
      <c r="H307" s="34">
        <v>7207</v>
      </c>
      <c r="I307" s="25">
        <v>910727596.49000001</v>
      </c>
      <c r="J307" s="12">
        <v>6.2573146178047434E-2</v>
      </c>
      <c r="K307" s="25">
        <v>4659202.0404000003</v>
      </c>
      <c r="L307" s="29">
        <v>5.6843464236200333E-2</v>
      </c>
      <c r="M307" s="4">
        <v>254</v>
      </c>
      <c r="N307" s="4">
        <v>81617755</v>
      </c>
      <c r="O307" s="12">
        <v>0.10196254369222091</v>
      </c>
      <c r="P307" s="4">
        <v>1176643.395</v>
      </c>
      <c r="Q307" s="29">
        <v>0.16018347355915388</v>
      </c>
      <c r="R307" s="49">
        <v>34882.680000000008</v>
      </c>
      <c r="S307" s="11">
        <v>0.13404074439462699</v>
      </c>
      <c r="T307" s="4">
        <v>2427</v>
      </c>
      <c r="U307" s="38">
        <v>0</v>
      </c>
      <c r="V307" s="38">
        <v>0</v>
      </c>
    </row>
    <row r="308" spans="1:22" ht="13" x14ac:dyDescent="0.3">
      <c r="A308" s="85">
        <v>38256</v>
      </c>
      <c r="B308" s="86">
        <v>6718561.1876999997</v>
      </c>
      <c r="C308" s="13">
        <v>0.13263002648060529</v>
      </c>
      <c r="D308" s="47">
        <v>0</v>
      </c>
      <c r="E308" s="91">
        <v>6683678.5099999998</v>
      </c>
      <c r="G308" s="13">
        <v>0.13327248997356156</v>
      </c>
      <c r="H308" s="34">
        <v>7207</v>
      </c>
      <c r="I308" s="25">
        <v>1062209329.4900001</v>
      </c>
      <c r="J308" s="12">
        <v>6.8093956722559357E-2</v>
      </c>
      <c r="K308" s="25">
        <v>5191545.6567000002</v>
      </c>
      <c r="L308" s="29">
        <v>5.4305530019865121E-2</v>
      </c>
      <c r="M308" s="4">
        <v>254</v>
      </c>
      <c r="N308" s="4">
        <v>87254970</v>
      </c>
      <c r="O308" s="12">
        <v>0.17359627386585608</v>
      </c>
      <c r="P308" s="4">
        <v>1492132.851</v>
      </c>
      <c r="Q308" s="29">
        <v>0.19000927855456257</v>
      </c>
      <c r="R308" s="49">
        <v>44529.58</v>
      </c>
      <c r="S308" s="11">
        <v>2.165520028819734E-2</v>
      </c>
      <c r="T308" s="4">
        <v>2427</v>
      </c>
      <c r="U308" s="38">
        <v>0</v>
      </c>
      <c r="V308" s="38">
        <v>0</v>
      </c>
    </row>
    <row r="309" spans="1:22" ht="13" x14ac:dyDescent="0.3">
      <c r="A309" s="85">
        <v>38263</v>
      </c>
      <c r="B309" s="86">
        <v>6812833.6908999998</v>
      </c>
      <c r="C309" s="13">
        <v>0.12279893379009832</v>
      </c>
      <c r="D309" s="47">
        <v>0</v>
      </c>
      <c r="E309" s="91">
        <v>6768304.1099999994</v>
      </c>
      <c r="G309" s="13">
        <v>0.12356774706508178</v>
      </c>
      <c r="H309" s="34">
        <v>7207</v>
      </c>
      <c r="I309" s="25">
        <v>1080367840.26</v>
      </c>
      <c r="J309" s="12">
        <v>0.13904573817852883</v>
      </c>
      <c r="K309" s="25">
        <v>5195801.2508999994</v>
      </c>
      <c r="L309" s="29">
        <v>5.343654527527078E-2</v>
      </c>
      <c r="M309" s="4">
        <v>254</v>
      </c>
      <c r="N309" s="4">
        <v>93064650</v>
      </c>
      <c r="O309" s="12">
        <v>0.22667444690370475</v>
      </c>
      <c r="P309" s="4">
        <v>1572502.8599999999</v>
      </c>
      <c r="Q309" s="29">
        <v>0.18774318712851765</v>
      </c>
      <c r="R309" s="49">
        <v>46793.45</v>
      </c>
      <c r="S309" s="11">
        <v>1.7023484716640169E-2</v>
      </c>
      <c r="T309" s="4">
        <v>2427</v>
      </c>
      <c r="U309" s="38">
        <v>0</v>
      </c>
      <c r="V309" s="38">
        <v>0</v>
      </c>
    </row>
    <row r="310" spans="1:22" ht="13" x14ac:dyDescent="0.3">
      <c r="A310" s="85">
        <v>38270</v>
      </c>
      <c r="B310" s="86">
        <v>6239877.6538999993</v>
      </c>
      <c r="C310" s="13">
        <v>0.17069062674461244</v>
      </c>
      <c r="D310" s="47">
        <v>435582</v>
      </c>
      <c r="E310" s="91">
        <v>6193084.21</v>
      </c>
      <c r="G310" s="13">
        <v>0.17059992691344483</v>
      </c>
      <c r="H310" s="34">
        <v>7207</v>
      </c>
      <c r="I310" s="25">
        <v>991725309.88</v>
      </c>
      <c r="J310" s="12">
        <v>0.1410705827460299</v>
      </c>
      <c r="K310" s="25">
        <v>4739106.4388999995</v>
      </c>
      <c r="L310" s="29">
        <v>5.3096091917197843E-2</v>
      </c>
      <c r="M310" s="4">
        <v>254</v>
      </c>
      <c r="N310" s="4">
        <v>80639545</v>
      </c>
      <c r="O310" s="12">
        <v>0.15444512915248798</v>
      </c>
      <c r="P310" s="4">
        <v>1453977.7649999999</v>
      </c>
      <c r="Q310" s="29">
        <v>0.20033977746278206</v>
      </c>
      <c r="R310" s="49">
        <v>35475.869999999995</v>
      </c>
      <c r="S310" s="11">
        <v>0.18282036485005015</v>
      </c>
      <c r="T310" s="4">
        <v>2427</v>
      </c>
      <c r="U310" s="38">
        <v>0</v>
      </c>
      <c r="V310" s="38">
        <v>0</v>
      </c>
    </row>
    <row r="311" spans="1:22" ht="13" x14ac:dyDescent="0.3">
      <c r="A311" s="85">
        <v>38277</v>
      </c>
      <c r="B311" s="86">
        <v>6367044.9837000007</v>
      </c>
      <c r="C311" s="13">
        <v>0.35496266150772793</v>
      </c>
      <c r="D311" s="47">
        <v>347537.5</v>
      </c>
      <c r="E311" s="91">
        <v>6331569.0999999996</v>
      </c>
      <c r="G311" s="13">
        <v>0.35656524573648229</v>
      </c>
      <c r="H311" s="34">
        <v>7207</v>
      </c>
      <c r="I311" s="25">
        <v>968590907.19999993</v>
      </c>
      <c r="J311" s="12">
        <v>0.10446487140258043</v>
      </c>
      <c r="K311" s="25">
        <v>4878306.7587000001</v>
      </c>
      <c r="L311" s="29">
        <v>5.5961095677318579E-2</v>
      </c>
      <c r="M311" s="4">
        <v>254</v>
      </c>
      <c r="N311" s="4">
        <v>83112920</v>
      </c>
      <c r="O311" s="12">
        <v>0.1777397854749585</v>
      </c>
      <c r="P311" s="4">
        <v>1453262.355</v>
      </c>
      <c r="Q311" s="29">
        <v>0.19428218260169416</v>
      </c>
      <c r="R311" s="49">
        <v>36447.79</v>
      </c>
      <c r="S311" s="11">
        <v>0.11902436716347298</v>
      </c>
      <c r="T311" s="4">
        <v>2427</v>
      </c>
      <c r="U311" s="38">
        <v>0</v>
      </c>
      <c r="V311" s="38">
        <v>0</v>
      </c>
    </row>
    <row r="312" spans="1:22" ht="13" x14ac:dyDescent="0.3">
      <c r="A312" s="85">
        <v>38284</v>
      </c>
      <c r="B312" s="86">
        <v>6093652.6353999991</v>
      </c>
      <c r="C312" s="13">
        <v>1.5358719887034855E-2</v>
      </c>
      <c r="D312" s="47">
        <v>676509</v>
      </c>
      <c r="E312" s="91">
        <v>6057204.8500000006</v>
      </c>
      <c r="G312" s="13">
        <v>1.4584102139131083E-2</v>
      </c>
      <c r="H312" s="34">
        <v>7207</v>
      </c>
      <c r="I312" s="25">
        <v>948685948.54000008</v>
      </c>
      <c r="J312" s="12">
        <v>-1.1568094810163632E-2</v>
      </c>
      <c r="K312" s="25">
        <v>4699158.6203999994</v>
      </c>
      <c r="L312" s="29">
        <v>5.5037047444788323E-2</v>
      </c>
      <c r="M312" s="4">
        <v>254</v>
      </c>
      <c r="N312" s="4">
        <v>77787680</v>
      </c>
      <c r="O312" s="12">
        <v>-1.6751991898168894E-2</v>
      </c>
      <c r="P312" s="4">
        <v>1358046.2249999999</v>
      </c>
      <c r="Q312" s="29">
        <v>0.19398190690350964</v>
      </c>
      <c r="R312" s="49">
        <v>34722.880000000005</v>
      </c>
      <c r="S312" s="11">
        <v>0.16291199333287176</v>
      </c>
      <c r="T312" s="4">
        <v>2427</v>
      </c>
      <c r="U312" s="38">
        <v>0</v>
      </c>
      <c r="V312" s="38">
        <v>0</v>
      </c>
    </row>
    <row r="313" spans="1:22" ht="13" x14ac:dyDescent="0.3">
      <c r="A313" s="85">
        <v>38291</v>
      </c>
      <c r="B313" s="86">
        <v>6904229.3889999995</v>
      </c>
      <c r="C313" s="13">
        <v>0.11064817561892792</v>
      </c>
      <c r="D313" s="47">
        <v>680104</v>
      </c>
      <c r="E313" s="91">
        <v>6869506.5100000007</v>
      </c>
      <c r="G313" s="13">
        <v>0.11136913678592175</v>
      </c>
      <c r="H313" s="34">
        <v>7350</v>
      </c>
      <c r="I313" s="25">
        <v>1103059436.5900002</v>
      </c>
      <c r="J313" s="12">
        <v>0.15234109075547053</v>
      </c>
      <c r="K313" s="25">
        <v>5611859.4239999996</v>
      </c>
      <c r="L313" s="29">
        <v>5.6528226432440709E-2</v>
      </c>
      <c r="M313" s="4">
        <v>254</v>
      </c>
      <c r="N313" s="4">
        <v>86157190</v>
      </c>
      <c r="O313" s="12">
        <v>0.16292957398958929</v>
      </c>
      <c r="P313" s="4">
        <v>1257647.085</v>
      </c>
      <c r="Q313" s="29">
        <v>0.16219025365149445</v>
      </c>
      <c r="R313" s="49">
        <v>41920.050000000003</v>
      </c>
      <c r="S313" s="11">
        <v>-1.5679782288241406E-2</v>
      </c>
      <c r="T313" s="4">
        <v>2427</v>
      </c>
      <c r="U313" s="38">
        <v>0</v>
      </c>
      <c r="V313" s="38">
        <v>0</v>
      </c>
    </row>
    <row r="314" spans="1:22" ht="13" x14ac:dyDescent="0.3">
      <c r="A314" s="85">
        <v>38298</v>
      </c>
      <c r="B314" s="86">
        <v>6402703.5839999998</v>
      </c>
      <c r="C314" s="13">
        <v>6.2552028459624154E-2</v>
      </c>
      <c r="D314" s="47">
        <v>798567</v>
      </c>
      <c r="E314" s="91">
        <v>6360783.5600000005</v>
      </c>
      <c r="G314" s="13">
        <v>6.1952347807108232E-2</v>
      </c>
      <c r="H314" s="34">
        <v>7350</v>
      </c>
      <c r="I314" s="25">
        <v>1025657354.99</v>
      </c>
      <c r="J314" s="12">
        <v>0.12527697748400946</v>
      </c>
      <c r="K314" s="25">
        <v>5130301.0140000004</v>
      </c>
      <c r="L314" s="29">
        <v>5.5577376131189328E-2</v>
      </c>
      <c r="M314" s="4">
        <v>254</v>
      </c>
      <c r="N314" s="4">
        <v>78984500</v>
      </c>
      <c r="O314" s="12">
        <v>-4.8801827140600884E-2</v>
      </c>
      <c r="P314" s="4">
        <v>1230482.52</v>
      </c>
      <c r="Q314" s="29">
        <v>0.17309760775848426</v>
      </c>
      <c r="R314" s="49">
        <v>36863.25</v>
      </c>
      <c r="S314" s="11">
        <v>0.16212964438930766</v>
      </c>
      <c r="T314" s="4">
        <v>2427</v>
      </c>
      <c r="U314" s="38">
        <v>0</v>
      </c>
      <c r="V314" s="38">
        <v>0</v>
      </c>
    </row>
    <row r="315" spans="1:22" ht="13" x14ac:dyDescent="0.3">
      <c r="A315" s="85">
        <v>38305</v>
      </c>
      <c r="B315" s="86">
        <v>5941331.8196999989</v>
      </c>
      <c r="C315" s="13">
        <v>8.7798264228528211E-2</v>
      </c>
      <c r="D315" s="47">
        <v>2252558</v>
      </c>
      <c r="E315" s="91">
        <v>5904468.5700000003</v>
      </c>
      <c r="G315" s="13">
        <v>8.7860179097210667E-2</v>
      </c>
      <c r="H315" s="34">
        <v>7350</v>
      </c>
      <c r="I315" s="25">
        <v>938754992.45000005</v>
      </c>
      <c r="J315" s="12">
        <v>6.7130081877500691E-2</v>
      </c>
      <c r="K315" s="25">
        <v>4665678.3296999997</v>
      </c>
      <c r="L315" s="29">
        <v>5.5223003602573276E-2</v>
      </c>
      <c r="M315" s="4">
        <v>254</v>
      </c>
      <c r="N315" s="4">
        <v>76640385</v>
      </c>
      <c r="O315" s="12">
        <v>1.7362172609546089E-2</v>
      </c>
      <c r="P315" s="4">
        <v>1238790.2399999998</v>
      </c>
      <c r="Q315" s="29">
        <v>0.1795963838125291</v>
      </c>
      <c r="R315" s="49">
        <v>36775.740000000005</v>
      </c>
      <c r="S315" s="11">
        <v>7.7971463470194902E-2</v>
      </c>
      <c r="T315" s="4">
        <v>2427</v>
      </c>
      <c r="U315" s="38">
        <v>0</v>
      </c>
      <c r="V315" s="38">
        <v>0</v>
      </c>
    </row>
    <row r="316" spans="1:22" ht="13" x14ac:dyDescent="0.3">
      <c r="A316" s="85">
        <v>38312</v>
      </c>
      <c r="B316" s="86">
        <v>6014666.9063999997</v>
      </c>
      <c r="C316" s="13">
        <v>0.17386987007627641</v>
      </c>
      <c r="D316" s="47">
        <v>0</v>
      </c>
      <c r="E316" s="91">
        <v>5977891.1600000001</v>
      </c>
      <c r="G316" s="13">
        <v>0.17414394543664358</v>
      </c>
      <c r="H316" s="34">
        <v>7350</v>
      </c>
      <c r="I316" s="25">
        <v>972183479.52999997</v>
      </c>
      <c r="J316" s="12">
        <v>9.9778446566208157E-2</v>
      </c>
      <c r="K316" s="25">
        <v>4618653.2063999996</v>
      </c>
      <c r="L316" s="29">
        <v>5.2786711603873118E-2</v>
      </c>
      <c r="M316" s="4">
        <v>254</v>
      </c>
      <c r="N316" s="4">
        <v>82034585</v>
      </c>
      <c r="O316" s="12">
        <v>0.15453469068137249</v>
      </c>
      <c r="P316" s="4">
        <v>1359237.96</v>
      </c>
      <c r="Q316" s="29">
        <v>0.1841009374277934</v>
      </c>
      <c r="R316" s="49">
        <v>34547.85</v>
      </c>
      <c r="S316" s="11">
        <v>0.13095712567071871</v>
      </c>
      <c r="T316" s="4">
        <v>2427</v>
      </c>
      <c r="U316" s="38">
        <v>0</v>
      </c>
      <c r="V316" s="38">
        <v>0</v>
      </c>
    </row>
    <row r="317" spans="1:22" ht="13" x14ac:dyDescent="0.3">
      <c r="A317" s="85">
        <v>38319</v>
      </c>
      <c r="B317" s="86">
        <v>6927446.3642999986</v>
      </c>
      <c r="C317" s="13">
        <v>8.5449775301575492E-2</v>
      </c>
      <c r="D317" s="47">
        <v>0</v>
      </c>
      <c r="E317" s="91">
        <v>6892898.5099999998</v>
      </c>
      <c r="G317" s="13">
        <v>8.5387487873179069E-2</v>
      </c>
      <c r="H317" s="34">
        <v>7350</v>
      </c>
      <c r="I317" s="25">
        <v>1120125950.21</v>
      </c>
      <c r="J317" s="12">
        <v>7.6938605104172497E-2</v>
      </c>
      <c r="K317" s="25">
        <v>5406027.4592999993</v>
      </c>
      <c r="L317" s="29">
        <v>5.3625194344206296E-2</v>
      </c>
      <c r="M317" s="4">
        <v>270</v>
      </c>
      <c r="N317" s="4">
        <v>81506545</v>
      </c>
      <c r="O317" s="12">
        <v>2.375870482776099E-3</v>
      </c>
      <c r="P317" s="4">
        <v>1486871.0549999999</v>
      </c>
      <c r="Q317" s="29">
        <v>0.20269279602024598</v>
      </c>
      <c r="R317" s="49">
        <v>40184.590000000004</v>
      </c>
      <c r="S317" s="11">
        <v>9.8021436110721671E-2</v>
      </c>
      <c r="T317" s="4">
        <v>2427</v>
      </c>
      <c r="U317" s="38">
        <v>0</v>
      </c>
      <c r="V317" s="38">
        <v>0</v>
      </c>
    </row>
    <row r="318" spans="1:22" ht="13" x14ac:dyDescent="0.3">
      <c r="A318" s="85">
        <v>38326</v>
      </c>
      <c r="B318" s="86">
        <v>7893444.0135999992</v>
      </c>
      <c r="C318" s="13">
        <v>0.21272665346912079</v>
      </c>
      <c r="D318" s="47" t="e">
        <f>SUM(#REF!)</f>
        <v>#REF!</v>
      </c>
      <c r="E318" s="91">
        <v>7853259.4199999999</v>
      </c>
      <c r="G318" s="13">
        <v>0.21393162137159427</v>
      </c>
      <c r="H318" s="34">
        <v>7350</v>
      </c>
      <c r="I318" s="25">
        <v>1154245249.49</v>
      </c>
      <c r="J318" s="12">
        <v>0.13176079399419494</v>
      </c>
      <c r="K318" s="25">
        <v>5738046.483599999</v>
      </c>
      <c r="L318" s="29">
        <v>5.5236157192910633E-2</v>
      </c>
      <c r="M318" s="4">
        <v>270</v>
      </c>
      <c r="N318" s="4">
        <v>84071530</v>
      </c>
      <c r="O318" s="12">
        <v>7.4719789523916225E-2</v>
      </c>
      <c r="P318" s="4">
        <v>2115212.94</v>
      </c>
      <c r="Q318" s="29">
        <v>0.27955201957190501</v>
      </c>
      <c r="R318" s="49">
        <v>42250.66</v>
      </c>
      <c r="S318" s="11">
        <v>1.5695223112742962E-2</v>
      </c>
      <c r="T318" s="4">
        <v>2427</v>
      </c>
      <c r="U318" s="38">
        <v>0</v>
      </c>
      <c r="V318" s="38">
        <v>0</v>
      </c>
    </row>
    <row r="319" spans="1:22" ht="13" x14ac:dyDescent="0.3">
      <c r="A319" s="85">
        <v>38333</v>
      </c>
      <c r="B319" s="86">
        <v>7155927.0547000002</v>
      </c>
      <c r="C319" s="13">
        <v>0.16325908636075481</v>
      </c>
      <c r="D319" s="47" t="e">
        <f>SUM(#REF!)</f>
        <v>#REF!</v>
      </c>
      <c r="E319" s="91">
        <v>7113676.4000000004</v>
      </c>
      <c r="G319" s="13">
        <v>0.1634790777327193</v>
      </c>
      <c r="H319" s="34">
        <v>7350</v>
      </c>
      <c r="I319" s="25">
        <v>1151985244.4399998</v>
      </c>
      <c r="J319" s="12">
        <v>0.14944232872781349</v>
      </c>
      <c r="K319" s="25">
        <v>5829319.1546999998</v>
      </c>
      <c r="L319" s="29">
        <v>5.6224863245957574E-2</v>
      </c>
      <c r="M319" s="4">
        <v>270</v>
      </c>
      <c r="N319" s="4">
        <v>84408945</v>
      </c>
      <c r="O319" s="12">
        <v>8.7580929382439887E-2</v>
      </c>
      <c r="P319" s="4">
        <v>1284357.24</v>
      </c>
      <c r="Q319" s="29">
        <v>0.16906544679595273</v>
      </c>
      <c r="R319" s="49">
        <v>41691.870000000003</v>
      </c>
      <c r="S319" s="11">
        <v>0.12736970744879561</v>
      </c>
      <c r="T319" s="4">
        <v>2427</v>
      </c>
      <c r="U319" s="38">
        <v>0</v>
      </c>
      <c r="V319" s="38">
        <v>0</v>
      </c>
    </row>
    <row r="320" spans="1:22" ht="13" x14ac:dyDescent="0.3">
      <c r="A320" s="85">
        <v>38340</v>
      </c>
      <c r="B320" s="86">
        <v>7567513.2198000001</v>
      </c>
      <c r="C320" s="13">
        <v>0.12375834645312156</v>
      </c>
      <c r="D320" s="47" t="e">
        <f>SUM(#REF!)</f>
        <v>#REF!</v>
      </c>
      <c r="E320" s="91">
        <v>7525821.3500000006</v>
      </c>
      <c r="G320" s="13">
        <v>0.12406516774191201</v>
      </c>
      <c r="H320" s="34">
        <v>7350</v>
      </c>
      <c r="I320" s="25">
        <v>1196376477.8599999</v>
      </c>
      <c r="J320" s="12">
        <v>0.10068082968637926</v>
      </c>
      <c r="K320" s="25">
        <v>6183955.3697999995</v>
      </c>
      <c r="L320" s="29">
        <v>5.7432268597344092E-2</v>
      </c>
      <c r="M320" s="4">
        <v>270</v>
      </c>
      <c r="N320" s="4">
        <v>84618160</v>
      </c>
      <c r="O320" s="12">
        <v>7.8363301096637805E-3</v>
      </c>
      <c r="P320" s="4">
        <v>1341865.98</v>
      </c>
      <c r="Q320" s="29">
        <v>0.17619884431427013</v>
      </c>
      <c r="R320" s="49">
        <v>48263.970000000008</v>
      </c>
      <c r="S320" s="11">
        <v>7.0988807911141594E-2</v>
      </c>
      <c r="T320" s="4">
        <v>2427</v>
      </c>
      <c r="U320" s="38">
        <v>0</v>
      </c>
      <c r="V320" s="38">
        <v>0</v>
      </c>
    </row>
    <row r="321" spans="1:22" ht="13" x14ac:dyDescent="0.3">
      <c r="A321" s="85">
        <v>38347</v>
      </c>
      <c r="B321" s="86">
        <v>6957022.8539999994</v>
      </c>
      <c r="C321" s="13">
        <v>4.1618336802623723E-2</v>
      </c>
      <c r="D321" s="47" t="e">
        <f>SUM(#REF!)</f>
        <v>#REF!</v>
      </c>
      <c r="E321" s="91">
        <v>6908758.8799999999</v>
      </c>
      <c r="G321" s="13">
        <v>4.1351662244573539E-2</v>
      </c>
      <c r="H321" s="34">
        <v>7350</v>
      </c>
      <c r="I321" s="25">
        <v>1076788783.6899998</v>
      </c>
      <c r="J321" s="12">
        <v>4.8439132399742402E-2</v>
      </c>
      <c r="K321" s="25">
        <v>5611817.1689999998</v>
      </c>
      <c r="L321" s="29">
        <v>5.7906921992931119E-2</v>
      </c>
      <c r="M321" s="4">
        <v>270</v>
      </c>
      <c r="N321" s="4">
        <v>82732665</v>
      </c>
      <c r="O321" s="12">
        <v>2.8040379946415062E-2</v>
      </c>
      <c r="P321" s="4">
        <v>1296941.7149999999</v>
      </c>
      <c r="Q321" s="29">
        <v>0.17418106258271746</v>
      </c>
      <c r="R321" s="49">
        <v>33600.89</v>
      </c>
      <c r="S321" s="11">
        <v>8.1253819697722163E-2</v>
      </c>
      <c r="T321" s="4">
        <v>2427</v>
      </c>
      <c r="U321" s="38">
        <v>0</v>
      </c>
      <c r="V321" s="38">
        <v>0</v>
      </c>
    </row>
    <row r="322" spans="1:22" ht="13" x14ac:dyDescent="0.3">
      <c r="A322" s="85">
        <v>38354</v>
      </c>
      <c r="B322" s="86">
        <v>7581683.4076999994</v>
      </c>
      <c r="C322" s="13">
        <v>0.14915455217289741</v>
      </c>
      <c r="D322" s="47" t="e">
        <f>SUM(#REF!)</f>
        <v>#REF!</v>
      </c>
      <c r="E322" s="91">
        <v>7548082.4999999991</v>
      </c>
      <c r="G322" s="13">
        <v>0.15026269286683247</v>
      </c>
      <c r="H322" s="34">
        <v>7350</v>
      </c>
      <c r="I322" s="25">
        <v>1186856150.1099997</v>
      </c>
      <c r="J322" s="12">
        <v>0.12799097545070959</v>
      </c>
      <c r="K322" s="25">
        <v>5982884.6876999997</v>
      </c>
      <c r="L322" s="29">
        <v>5.6010575943713864E-2</v>
      </c>
      <c r="M322" s="4">
        <v>270</v>
      </c>
      <c r="N322" s="4">
        <v>85640625</v>
      </c>
      <c r="O322" s="12">
        <v>0.10808276039463705</v>
      </c>
      <c r="P322" s="4">
        <v>1565197.83</v>
      </c>
      <c r="Q322" s="29">
        <v>0.20307052873563219</v>
      </c>
      <c r="R322" s="49">
        <v>41341.179999999993</v>
      </c>
      <c r="S322" s="11">
        <v>-5.5292862701700862E-2</v>
      </c>
      <c r="T322" s="4">
        <v>2427</v>
      </c>
      <c r="U322" s="38">
        <v>0</v>
      </c>
      <c r="V322" s="38">
        <v>0</v>
      </c>
    </row>
    <row r="323" spans="1:22" ht="13" x14ac:dyDescent="0.3">
      <c r="A323" s="85">
        <v>38361</v>
      </c>
      <c r="B323" s="86">
        <v>7317126.5376999993</v>
      </c>
      <c r="C323" s="13">
        <v>0.25582229468582951</v>
      </c>
      <c r="D323" s="47" t="e">
        <f>SUM(#REF!)</f>
        <v>#REF!</v>
      </c>
      <c r="E323" s="91">
        <v>7275785.3599999994</v>
      </c>
      <c r="G323" s="13">
        <v>0.25681355595976729</v>
      </c>
      <c r="H323" s="34">
        <v>7350</v>
      </c>
      <c r="I323" s="25">
        <v>1088599081.1500001</v>
      </c>
      <c r="J323" s="12">
        <v>0.18112557482170666</v>
      </c>
      <c r="K323" s="25">
        <v>5495525.8092</v>
      </c>
      <c r="L323" s="29">
        <v>5.6091722781443573E-2</v>
      </c>
      <c r="M323" s="4">
        <v>270</v>
      </c>
      <c r="N323" s="4">
        <v>80188510</v>
      </c>
      <c r="O323" s="12">
        <v>6.2212092818582976E-2</v>
      </c>
      <c r="P323" s="4">
        <v>1780259.5484999998</v>
      </c>
      <c r="Q323" s="29">
        <v>0.24667700709241261</v>
      </c>
      <c r="R323" s="49">
        <v>39670.14</v>
      </c>
      <c r="S323" s="11">
        <v>0.10275170576201975</v>
      </c>
      <c r="T323" s="4">
        <v>2427</v>
      </c>
      <c r="U323" s="38">
        <v>0</v>
      </c>
      <c r="V323" s="38">
        <v>0</v>
      </c>
    </row>
    <row r="324" spans="1:22" ht="13" x14ac:dyDescent="0.3">
      <c r="A324" s="85">
        <v>38368</v>
      </c>
      <c r="B324" s="86">
        <v>6424907.0672999993</v>
      </c>
      <c r="C324" s="13">
        <v>6.8453129463869944E-2</v>
      </c>
      <c r="D324" s="47" t="e">
        <f>SUM(#REF!)</f>
        <v>#REF!</v>
      </c>
      <c r="E324" s="91">
        <v>6385237.3300000001</v>
      </c>
      <c r="G324" s="13">
        <v>6.8185188349255244E-2</v>
      </c>
      <c r="H324" s="34">
        <v>7350</v>
      </c>
      <c r="I324" s="25">
        <v>1010111160.74</v>
      </c>
      <c r="J324" s="12">
        <v>0.15721840370861218</v>
      </c>
      <c r="K324" s="25">
        <v>4974479.9073000001</v>
      </c>
      <c r="L324" s="29">
        <v>5.4718729104535534E-2</v>
      </c>
      <c r="M324" s="4">
        <v>270</v>
      </c>
      <c r="N324" s="4">
        <v>77181925</v>
      </c>
      <c r="O324" s="12">
        <v>-8.3000793770263814E-2</v>
      </c>
      <c r="P324" s="4">
        <v>1410757.0199999998</v>
      </c>
      <c r="Q324" s="29">
        <v>0.20309260231589193</v>
      </c>
      <c r="R324" s="49">
        <v>36469.599999999999</v>
      </c>
      <c r="S324" s="11">
        <v>0.11341777353156779</v>
      </c>
      <c r="T324" s="4">
        <v>2427</v>
      </c>
      <c r="U324" s="38">
        <v>0</v>
      </c>
      <c r="V324" s="38">
        <v>0</v>
      </c>
    </row>
    <row r="325" spans="1:22" ht="13" x14ac:dyDescent="0.3">
      <c r="A325" s="85">
        <v>38375</v>
      </c>
      <c r="B325" s="86">
        <v>6140931.3726999993</v>
      </c>
      <c r="C325" s="13">
        <v>4.9454840609750583E-3</v>
      </c>
      <c r="D325" s="47" t="e">
        <f>SUM(#REF!)</f>
        <v>#REF!</v>
      </c>
      <c r="E325" s="91">
        <v>6104461.7599999998</v>
      </c>
      <c r="G325" s="13">
        <v>4.688313696476154E-3</v>
      </c>
      <c r="H325" s="34">
        <v>7350</v>
      </c>
      <c r="I325" s="25">
        <v>1010143671.21</v>
      </c>
      <c r="J325" s="12">
        <v>7.1300756938130982E-2</v>
      </c>
      <c r="K325" s="25">
        <v>4932566.7776999995</v>
      </c>
      <c r="L325" s="29">
        <v>5.4255943082185822E-2</v>
      </c>
      <c r="M325" s="4">
        <v>270</v>
      </c>
      <c r="N325" s="4">
        <v>77832430</v>
      </c>
      <c r="O325" s="12">
        <v>-1.0548726285259935E-3</v>
      </c>
      <c r="P325" s="4">
        <v>1171894.9950000001</v>
      </c>
      <c r="Q325" s="29">
        <v>0.16729601658331883</v>
      </c>
      <c r="R325" s="49">
        <v>36841.57</v>
      </c>
      <c r="S325" s="11">
        <v>4.9930243792619011E-2</v>
      </c>
      <c r="T325" s="4">
        <v>2427</v>
      </c>
      <c r="U325" s="38">
        <v>0</v>
      </c>
      <c r="V325" s="38">
        <v>0</v>
      </c>
    </row>
    <row r="326" spans="1:22" ht="13" x14ac:dyDescent="0.3">
      <c r="A326" s="85">
        <v>38382</v>
      </c>
      <c r="B326" s="86">
        <v>7360884.4840000002</v>
      </c>
      <c r="C326" s="13">
        <v>0.13374526436670697</v>
      </c>
      <c r="D326" s="47" t="e">
        <f>SUM(#REF!)</f>
        <v>#REF!</v>
      </c>
      <c r="E326" s="91">
        <v>7324042.919999999</v>
      </c>
      <c r="G326" s="13">
        <v>0.1345875283263358</v>
      </c>
      <c r="H326" s="34">
        <v>7350</v>
      </c>
      <c r="I326" s="25">
        <v>1134067909.9000001</v>
      </c>
      <c r="J326" s="12">
        <v>0.11939669581437262</v>
      </c>
      <c r="K326" s="25">
        <v>5321017.4939999999</v>
      </c>
      <c r="L326" s="29">
        <v>5.2133047839448436E-2</v>
      </c>
      <c r="M326" s="4">
        <v>270</v>
      </c>
      <c r="N326" s="4">
        <v>86561195</v>
      </c>
      <c r="O326" s="12">
        <v>0.14662989712728525</v>
      </c>
      <c r="P326" s="4">
        <v>2003025.42</v>
      </c>
      <c r="Q326" s="29">
        <v>0.25711102994823487</v>
      </c>
      <c r="R326" s="49">
        <v>42410.110000000008</v>
      </c>
      <c r="S326" s="11">
        <v>-1.2054354002524414E-2</v>
      </c>
      <c r="T326" s="4">
        <v>2427</v>
      </c>
      <c r="U326" s="38">
        <v>0</v>
      </c>
      <c r="V326" s="38">
        <v>0</v>
      </c>
    </row>
    <row r="327" spans="1:22" ht="13" x14ac:dyDescent="0.3">
      <c r="A327" s="85">
        <v>38389</v>
      </c>
      <c r="B327" s="86">
        <v>7375826.6248000003</v>
      </c>
      <c r="C327" s="13">
        <v>0.19914506026757928</v>
      </c>
      <c r="D327" s="47" t="e">
        <f>SUM(#REF!)</f>
        <v>#REF!</v>
      </c>
      <c r="E327" s="91">
        <v>7333416.5199999996</v>
      </c>
      <c r="G327" s="13">
        <v>0.19938821689219632</v>
      </c>
      <c r="H327" s="34">
        <v>7350</v>
      </c>
      <c r="I327" s="25">
        <v>1091049426.1700001</v>
      </c>
      <c r="J327" s="12">
        <v>0.12429816589487008</v>
      </c>
      <c r="K327" s="25">
        <v>5576882.9148000004</v>
      </c>
      <c r="L327" s="29">
        <v>5.6794279190010753E-2</v>
      </c>
      <c r="M327" s="4">
        <v>270</v>
      </c>
      <c r="N327" s="4">
        <v>81877985</v>
      </c>
      <c r="O327" s="12">
        <v>5.2345111371647546E-2</v>
      </c>
      <c r="P327" s="4">
        <v>1756533.5999999999</v>
      </c>
      <c r="Q327" s="29">
        <v>0.2383673706674633</v>
      </c>
      <c r="R327" s="49">
        <v>36384.950000000004</v>
      </c>
      <c r="S327" s="11">
        <v>0.15853789127528484</v>
      </c>
      <c r="T327" s="4">
        <v>2427</v>
      </c>
      <c r="U327" s="38">
        <v>0</v>
      </c>
      <c r="V327" s="38">
        <v>0</v>
      </c>
    </row>
    <row r="328" spans="1:22" ht="13" x14ac:dyDescent="0.3">
      <c r="A328" s="85">
        <v>38396</v>
      </c>
      <c r="B328" s="86">
        <v>6569106.6287000002</v>
      </c>
      <c r="C328" s="13">
        <v>0.10648318819916747</v>
      </c>
      <c r="D328" s="47" t="e">
        <f>SUM(#REF!)</f>
        <v>#REF!</v>
      </c>
      <c r="E328" s="91">
        <v>6532721.6700000009</v>
      </c>
      <c r="G328" s="13">
        <v>0.1070073768315869</v>
      </c>
      <c r="H328" s="34">
        <v>7350</v>
      </c>
      <c r="I328" s="25">
        <v>1014222727.0699999</v>
      </c>
      <c r="J328" s="12">
        <v>5.6319436326281114E-2</v>
      </c>
      <c r="K328" s="25">
        <v>5018333.3936999999</v>
      </c>
      <c r="L328" s="29">
        <v>5.4977332337132284E-2</v>
      </c>
      <c r="M328" s="4">
        <v>270</v>
      </c>
      <c r="N328" s="4">
        <v>76446640</v>
      </c>
      <c r="O328" s="12">
        <v>-9.9858549316235168E-3</v>
      </c>
      <c r="P328" s="4">
        <v>1514388.2849999999</v>
      </c>
      <c r="Q328" s="29">
        <v>0.22010825459431571</v>
      </c>
      <c r="R328" s="49">
        <v>34985.399999999994</v>
      </c>
      <c r="S328" s="11">
        <v>1.9783290497798367E-2</v>
      </c>
      <c r="T328" s="4">
        <v>2427</v>
      </c>
      <c r="U328" s="38">
        <v>0</v>
      </c>
      <c r="V328" s="38">
        <v>0</v>
      </c>
    </row>
    <row r="329" spans="1:22" ht="13" x14ac:dyDescent="0.3">
      <c r="A329" s="85">
        <v>38403</v>
      </c>
      <c r="B329" s="86">
        <v>6199478.3715000004</v>
      </c>
      <c r="C329" s="13">
        <v>8.4218331403161484E-2</v>
      </c>
      <c r="D329" s="47" t="e">
        <f>SUM(#REF!)</f>
        <v>#REF!</v>
      </c>
      <c r="E329" s="91">
        <v>6164492.9700000007</v>
      </c>
      <c r="G329" s="13">
        <v>8.4558975074079612E-2</v>
      </c>
      <c r="H329" s="34">
        <v>7350</v>
      </c>
      <c r="I329" s="25">
        <v>1034097894.59</v>
      </c>
      <c r="J329" s="12">
        <v>8.3931695740372181E-2</v>
      </c>
      <c r="K329" s="25">
        <v>5046339.9464999996</v>
      </c>
      <c r="L329" s="29">
        <v>5.4221601400930089E-2</v>
      </c>
      <c r="M329" s="4">
        <v>270</v>
      </c>
      <c r="N329" s="4">
        <v>83479205</v>
      </c>
      <c r="O329" s="12">
        <v>8.1819116643773171E-2</v>
      </c>
      <c r="P329" s="4">
        <v>1118153.0249999999</v>
      </c>
      <c r="Q329" s="29">
        <v>0.14882655506841494</v>
      </c>
      <c r="R329" s="49">
        <v>36246.36</v>
      </c>
      <c r="S329" s="11">
        <v>2.7361539030775983E-2</v>
      </c>
      <c r="T329" s="4">
        <v>2427</v>
      </c>
      <c r="U329" s="38">
        <v>0</v>
      </c>
      <c r="V329" s="38">
        <v>0</v>
      </c>
    </row>
    <row r="330" spans="1:22" ht="13" x14ac:dyDescent="0.3">
      <c r="A330" s="85">
        <v>38410</v>
      </c>
      <c r="B330" s="86">
        <v>6855648.8482999997</v>
      </c>
      <c r="C330" s="13">
        <v>7.3944386749327018E-2</v>
      </c>
      <c r="D330" s="47" t="e">
        <f>SUM(#REF!)</f>
        <v>#REF!</v>
      </c>
      <c r="E330" s="91">
        <v>6819403.4899999993</v>
      </c>
      <c r="G330" s="13">
        <v>7.3521818600379429E-2</v>
      </c>
      <c r="H330" s="34">
        <v>7350</v>
      </c>
      <c r="I330" s="25">
        <v>1108505286.4099998</v>
      </c>
      <c r="J330" s="12">
        <v>-9.6087742828476763E-4</v>
      </c>
      <c r="K330" s="25">
        <v>5219728.5482999999</v>
      </c>
      <c r="L330" s="29">
        <v>5.2319988529625126E-2</v>
      </c>
      <c r="M330" s="4">
        <v>270</v>
      </c>
      <c r="N330" s="4">
        <v>87875672</v>
      </c>
      <c r="O330" s="12">
        <v>8.9026568884911672E-2</v>
      </c>
      <c r="P330" s="4">
        <v>1599673.94</v>
      </c>
      <c r="Q330" s="29">
        <v>0.20226479620990992</v>
      </c>
      <c r="R330" s="49">
        <v>38657.51</v>
      </c>
      <c r="S330" s="11">
        <v>0.15987349869297129</v>
      </c>
      <c r="T330" s="4">
        <v>2427</v>
      </c>
      <c r="U330" s="38">
        <v>0</v>
      </c>
      <c r="V330" s="38">
        <v>0</v>
      </c>
    </row>
    <row r="331" spans="1:22" ht="13" x14ac:dyDescent="0.3">
      <c r="A331" s="85">
        <v>38417</v>
      </c>
      <c r="B331" s="86">
        <v>7499008.0159999998</v>
      </c>
      <c r="C331" s="13">
        <v>0.2051444930386761</v>
      </c>
      <c r="D331" s="47" t="e">
        <f>SUM(#REF!)</f>
        <v>#REF!</v>
      </c>
      <c r="E331" s="91">
        <v>7460350.5099999998</v>
      </c>
      <c r="G331" s="13">
        <v>0.20650660272978039</v>
      </c>
      <c r="H331" s="34">
        <v>7350</v>
      </c>
      <c r="I331" s="25">
        <v>1139237422.5999999</v>
      </c>
      <c r="J331" s="12">
        <v>0.11065146833306927</v>
      </c>
      <c r="K331" s="25">
        <v>5702039.9460000005</v>
      </c>
      <c r="L331" s="29">
        <v>5.5612638896119782E-2</v>
      </c>
      <c r="M331" s="4">
        <v>270</v>
      </c>
      <c r="N331" s="4">
        <v>89878865</v>
      </c>
      <c r="O331" s="12">
        <v>6.126046344535574E-2</v>
      </c>
      <c r="P331" s="4">
        <v>1758310.5599999998</v>
      </c>
      <c r="Q331" s="29">
        <v>0.21736794295299569</v>
      </c>
      <c r="R331" s="49">
        <v>39124.74</v>
      </c>
      <c r="S331" s="11">
        <v>-1.0453114188932688E-2</v>
      </c>
      <c r="T331" s="4">
        <v>2427</v>
      </c>
      <c r="U331" s="38">
        <v>0</v>
      </c>
      <c r="V331" s="38">
        <v>0</v>
      </c>
    </row>
    <row r="332" spans="1:22" ht="13" x14ac:dyDescent="0.3">
      <c r="A332" s="85">
        <v>38424</v>
      </c>
      <c r="B332" s="86">
        <v>6373329.2867999999</v>
      </c>
      <c r="C332" s="13">
        <v>4.5763224884598053E-2</v>
      </c>
      <c r="D332" s="47" t="e">
        <f>SUM(#REF!)</f>
        <v>#REF!</v>
      </c>
      <c r="E332" s="91">
        <v>6334204.5500000007</v>
      </c>
      <c r="G332" s="13">
        <v>4.6748762291371371E-2</v>
      </c>
      <c r="H332" s="34">
        <v>7350</v>
      </c>
      <c r="I332" s="25">
        <v>1049055933.5999999</v>
      </c>
      <c r="J332" s="12">
        <v>9.4423092991460011E-2</v>
      </c>
      <c r="K332" s="25">
        <v>5310324.4068</v>
      </c>
      <c r="L332" s="29">
        <v>5.6244479088469461E-2</v>
      </c>
      <c r="M332" s="4">
        <v>270</v>
      </c>
      <c r="N332" s="4">
        <v>88898850</v>
      </c>
      <c r="O332" s="12">
        <v>0.13541042903934675</v>
      </c>
      <c r="P332" s="4">
        <v>1023880.14</v>
      </c>
      <c r="Q332" s="29">
        <v>0.12797067678603266</v>
      </c>
      <c r="R332" s="49">
        <v>36090.83</v>
      </c>
      <c r="S332" s="11">
        <v>-9.2558279019831269E-2</v>
      </c>
      <c r="T332" s="4">
        <v>2427</v>
      </c>
      <c r="U332" s="38">
        <v>0</v>
      </c>
      <c r="V332" s="38">
        <v>0</v>
      </c>
    </row>
    <row r="333" spans="1:22" ht="13" x14ac:dyDescent="0.3">
      <c r="A333" s="85">
        <v>38431</v>
      </c>
      <c r="B333" s="86">
        <v>6915520.9342999998</v>
      </c>
      <c r="C333" s="13">
        <v>0.19418077899668562</v>
      </c>
      <c r="D333" s="47" t="e">
        <f>SUM(#REF!)</f>
        <v>#REF!</v>
      </c>
      <c r="E333" s="91">
        <v>6879430.0999999996</v>
      </c>
      <c r="G333" s="13">
        <v>0.19528113468208508</v>
      </c>
      <c r="H333" s="34">
        <v>7350</v>
      </c>
      <c r="I333" s="25">
        <v>1046682021.16</v>
      </c>
      <c r="J333" s="12">
        <v>0.11248699700495557</v>
      </c>
      <c r="K333" s="25">
        <v>5369030.3942999998</v>
      </c>
      <c r="L333" s="29">
        <v>5.6995240258245317E-2</v>
      </c>
      <c r="M333" s="4">
        <v>270</v>
      </c>
      <c r="N333" s="4">
        <v>89531685</v>
      </c>
      <c r="O333" s="12">
        <v>0.17447322036975477</v>
      </c>
      <c r="P333" s="4">
        <v>1510399.71</v>
      </c>
      <c r="Q333" s="29">
        <v>0.18744446728552019</v>
      </c>
      <c r="R333" s="49">
        <v>34987.18</v>
      </c>
      <c r="S333" s="11">
        <v>1.5911928175637025E-2</v>
      </c>
      <c r="T333" s="4">
        <v>2427</v>
      </c>
      <c r="U333" s="38">
        <v>0</v>
      </c>
      <c r="V333" s="38">
        <v>0</v>
      </c>
    </row>
    <row r="334" spans="1:22" ht="13" x14ac:dyDescent="0.3">
      <c r="A334" s="85">
        <v>38438</v>
      </c>
      <c r="B334" s="86">
        <v>8023752.5853999993</v>
      </c>
      <c r="C334" s="13">
        <v>0.182574374215833</v>
      </c>
      <c r="D334" s="47" t="e">
        <f>SUM(#REF!)</f>
        <v>#REF!</v>
      </c>
      <c r="E334" s="91">
        <v>7988765.4100000001</v>
      </c>
      <c r="G334" s="13">
        <v>0.18336958087416666</v>
      </c>
      <c r="H334" s="34">
        <v>7350</v>
      </c>
      <c r="I334" s="25">
        <v>1225028560.25</v>
      </c>
      <c r="J334" s="12">
        <v>0.18206972123336662</v>
      </c>
      <c r="K334" s="25">
        <v>6147125.1053999998</v>
      </c>
      <c r="L334" s="29">
        <v>5.5754936885766375E-2</v>
      </c>
      <c r="M334" s="4">
        <v>270</v>
      </c>
      <c r="N334" s="4">
        <v>95450580</v>
      </c>
      <c r="O334" s="12">
        <v>0.20011278099772212</v>
      </c>
      <c r="P334" s="4">
        <v>1841640.2999999998</v>
      </c>
      <c r="Q334" s="29">
        <v>0.21437973451811398</v>
      </c>
      <c r="R334" s="49">
        <v>50935.67</v>
      </c>
      <c r="S334" s="11">
        <v>2.5261442227472619E-2</v>
      </c>
      <c r="T334" s="4">
        <v>2427</v>
      </c>
      <c r="U334" s="38">
        <v>0</v>
      </c>
      <c r="V334" s="38">
        <v>0</v>
      </c>
    </row>
    <row r="335" spans="1:22" ht="13" x14ac:dyDescent="0.3">
      <c r="A335" s="85">
        <v>38445</v>
      </c>
      <c r="B335" s="86">
        <v>7545413.1597999996</v>
      </c>
      <c r="C335" s="13">
        <v>0.1489605903807778</v>
      </c>
      <c r="D335" s="47" t="e">
        <f>SUM(#REF!)</f>
        <v>#REF!</v>
      </c>
      <c r="E335" s="91">
        <v>7494478.4799999995</v>
      </c>
      <c r="G335" s="13">
        <v>0.14824815315677986</v>
      </c>
      <c r="H335" s="34">
        <v>7350</v>
      </c>
      <c r="I335" s="25">
        <v>1172136220.8900001</v>
      </c>
      <c r="J335" s="12">
        <v>0.10598988826236755</v>
      </c>
      <c r="K335" s="25">
        <v>5922520.6697999993</v>
      </c>
      <c r="L335" s="29">
        <v>5.6141755580280443E-2</v>
      </c>
      <c r="M335" s="4">
        <v>270</v>
      </c>
      <c r="N335" s="4">
        <v>90889675</v>
      </c>
      <c r="O335" s="12">
        <v>0.14833591582441485</v>
      </c>
      <c r="P335" s="4">
        <v>1571956.82</v>
      </c>
      <c r="Q335" s="29">
        <v>0.19216909829294573</v>
      </c>
      <c r="R335" s="49">
        <v>42682.549999999996</v>
      </c>
      <c r="S335" s="11">
        <v>0.26441566320689391</v>
      </c>
      <c r="T335" s="4">
        <v>2427</v>
      </c>
      <c r="U335" s="38">
        <v>0</v>
      </c>
      <c r="V335" s="38">
        <v>0</v>
      </c>
    </row>
    <row r="336" spans="1:22" ht="13" x14ac:dyDescent="0.3">
      <c r="A336" s="85">
        <v>38452</v>
      </c>
      <c r="B336" s="86">
        <v>6789627.0111999996</v>
      </c>
      <c r="C336" s="13">
        <v>9.7362121275284874E-2</v>
      </c>
      <c r="D336" s="47" t="e">
        <f>SUM(#REF!)</f>
        <v>#REF!</v>
      </c>
      <c r="E336" s="91">
        <v>6746945.4600000009</v>
      </c>
      <c r="G336" s="13">
        <v>9.7224766654858241E-2</v>
      </c>
      <c r="H336" s="34">
        <v>7350</v>
      </c>
      <c r="I336" s="25">
        <v>1052542982.8399999</v>
      </c>
      <c r="J336" s="12">
        <v>8.2069285539408732E-2</v>
      </c>
      <c r="K336" s="25">
        <v>5173245.7812000001</v>
      </c>
      <c r="L336" s="29">
        <v>5.46110796586231E-2</v>
      </c>
      <c r="M336" s="4">
        <v>270</v>
      </c>
      <c r="N336" s="4">
        <v>86309735</v>
      </c>
      <c r="O336" s="12">
        <v>0.14240369888449123</v>
      </c>
      <c r="P336" s="4">
        <v>1573698.68</v>
      </c>
      <c r="Q336" s="29">
        <v>0.20259059871854418</v>
      </c>
      <c r="R336" s="49">
        <v>36655.409999999996</v>
      </c>
      <c r="S336" s="11">
        <v>0.11954229508196734</v>
      </c>
      <c r="T336" s="4">
        <v>2427</v>
      </c>
      <c r="U336" s="38">
        <v>0</v>
      </c>
      <c r="V336" s="38">
        <v>0</v>
      </c>
    </row>
    <row r="337" spans="1:22" ht="13" x14ac:dyDescent="0.3">
      <c r="A337" s="85">
        <v>38459</v>
      </c>
      <c r="B337" s="86">
        <v>6904596.5795999998</v>
      </c>
      <c r="C337" s="13">
        <v>0.20269743182987821</v>
      </c>
      <c r="D337" s="47" t="e">
        <f>SUM(#REF!)</f>
        <v>#REF!</v>
      </c>
      <c r="E337" s="91">
        <v>6867941.1699999999</v>
      </c>
      <c r="G337" s="13">
        <v>0.20495126540932351</v>
      </c>
      <c r="H337" s="34">
        <v>7350</v>
      </c>
      <c r="I337" s="25">
        <v>1006171155.21</v>
      </c>
      <c r="J337" s="12">
        <v>-1.2575123468070437E-3</v>
      </c>
      <c r="K337" s="25">
        <v>5052737.9195999997</v>
      </c>
      <c r="L337" s="29">
        <v>5.5797199263064326E-2</v>
      </c>
      <c r="M337" s="4">
        <v>270</v>
      </c>
      <c r="N337" s="4">
        <v>89844240</v>
      </c>
      <c r="O337" s="12">
        <v>0.23168913655249557</v>
      </c>
      <c r="P337" s="4">
        <v>1815203.2499999998</v>
      </c>
      <c r="Q337" s="29">
        <v>0.22448768001153996</v>
      </c>
      <c r="R337" s="49">
        <v>34443.570000000007</v>
      </c>
      <c r="S337" s="11">
        <v>-0.10941781042412924</v>
      </c>
      <c r="T337" s="4">
        <v>2427</v>
      </c>
      <c r="U337" s="38">
        <v>0</v>
      </c>
      <c r="V337" s="38">
        <v>0</v>
      </c>
    </row>
    <row r="338" spans="1:22" ht="13" x14ac:dyDescent="0.3">
      <c r="A338" s="85">
        <v>38466</v>
      </c>
      <c r="B338" s="86">
        <v>6173571.2700000005</v>
      </c>
      <c r="C338" s="13">
        <v>8.4050398280843375E-2</v>
      </c>
      <c r="D338" s="47" t="e">
        <f>SUM(#REF!)</f>
        <v>#REF!</v>
      </c>
      <c r="E338" s="91">
        <v>6139127.7000000002</v>
      </c>
      <c r="G338" s="13">
        <v>8.5714032968206677E-2</v>
      </c>
      <c r="H338" s="34">
        <v>7350</v>
      </c>
      <c r="I338" s="25">
        <v>998310087.46999991</v>
      </c>
      <c r="J338" s="12">
        <v>3.6109356431887507E-2</v>
      </c>
      <c r="K338" s="25">
        <v>4716988.1550000003</v>
      </c>
      <c r="L338" s="29">
        <v>5.2499699399837028E-2</v>
      </c>
      <c r="M338" s="4">
        <v>270</v>
      </c>
      <c r="N338" s="4">
        <v>83683095</v>
      </c>
      <c r="O338" s="12">
        <v>0.10810899745136404</v>
      </c>
      <c r="P338" s="4">
        <v>1422139.5450000002</v>
      </c>
      <c r="Q338" s="29">
        <v>0.18882607652118988</v>
      </c>
      <c r="R338" s="49">
        <v>34909.26</v>
      </c>
      <c r="S338" s="11">
        <v>-0.14850349673169472</v>
      </c>
      <c r="T338" s="4">
        <v>2427</v>
      </c>
      <c r="U338" s="38">
        <v>0</v>
      </c>
      <c r="V338" s="38">
        <v>0</v>
      </c>
    </row>
    <row r="339" spans="1:22" ht="13" x14ac:dyDescent="0.3">
      <c r="A339" s="85">
        <v>38473</v>
      </c>
      <c r="B339" s="86">
        <v>7734652.3553999998</v>
      </c>
      <c r="C339" s="13">
        <v>7.9037894588801949E-2</v>
      </c>
      <c r="D339" s="47" t="e">
        <f>SUM(#REF!)</f>
        <v>#REF!</v>
      </c>
      <c r="E339" s="91">
        <v>7699743.0900000008</v>
      </c>
      <c r="G339" s="13">
        <v>8.0037822727752506E-2</v>
      </c>
      <c r="H339" s="34">
        <v>7350</v>
      </c>
      <c r="I339" s="25">
        <v>1249111625.46</v>
      </c>
      <c r="J339" s="12">
        <v>0.11100637943695379</v>
      </c>
      <c r="K339" s="25">
        <v>6244662.4254000001</v>
      </c>
      <c r="L339" s="29">
        <v>5.5547588098420038E-2</v>
      </c>
      <c r="M339" s="4">
        <v>270</v>
      </c>
      <c r="N339" s="4">
        <v>88991335</v>
      </c>
      <c r="O339" s="12">
        <v>2.4507630101537448E-2</v>
      </c>
      <c r="P339" s="4">
        <v>1455080.67</v>
      </c>
      <c r="Q339" s="29">
        <v>0.18167569910036746</v>
      </c>
      <c r="R339" s="49">
        <v>45245</v>
      </c>
      <c r="S339" s="11">
        <v>-0.10394140663903395</v>
      </c>
      <c r="T339" s="4">
        <v>2427</v>
      </c>
      <c r="U339" s="38">
        <v>0</v>
      </c>
      <c r="V339" s="38">
        <v>0</v>
      </c>
    </row>
    <row r="340" spans="1:22" ht="13" x14ac:dyDescent="0.3">
      <c r="A340" s="85">
        <v>38480</v>
      </c>
      <c r="B340" s="86">
        <v>6583223.3626999995</v>
      </c>
      <c r="C340" s="13">
        <v>7.504243233246255E-2</v>
      </c>
      <c r="D340" s="47" t="e">
        <f>SUM(#REF!)</f>
        <v>#REF!</v>
      </c>
      <c r="E340" s="91">
        <v>6537978.3600000003</v>
      </c>
      <c r="G340" s="13">
        <v>7.5807523331533622E-2</v>
      </c>
      <c r="H340" s="34">
        <v>7350</v>
      </c>
      <c r="I340" s="25">
        <v>1116811732.0599999</v>
      </c>
      <c r="J340" s="12">
        <v>0.16677353414324592</v>
      </c>
      <c r="K340" s="25">
        <v>5443563.6026999997</v>
      </c>
      <c r="L340" s="29">
        <v>5.4157776367942508E-2</v>
      </c>
      <c r="M340" s="4">
        <v>270</v>
      </c>
      <c r="N340" s="4">
        <v>85664910</v>
      </c>
      <c r="O340" s="12">
        <v>9.7493570082497483E-2</v>
      </c>
      <c r="P340" s="4">
        <v>1094414.76</v>
      </c>
      <c r="Q340" s="29">
        <v>0.14195035049940519</v>
      </c>
      <c r="R340" s="49">
        <v>37705.279999999999</v>
      </c>
      <c r="S340" s="11">
        <v>-2.5140578412999104E-2</v>
      </c>
      <c r="T340" s="4">
        <v>2427</v>
      </c>
      <c r="U340" s="38">
        <v>0</v>
      </c>
      <c r="V340" s="38">
        <v>0</v>
      </c>
    </row>
    <row r="341" spans="1:22" ht="13" x14ac:dyDescent="0.3">
      <c r="A341" s="85">
        <v>38487</v>
      </c>
      <c r="B341" s="86">
        <v>6613302.0775999995</v>
      </c>
      <c r="C341" s="13">
        <v>1.9753476495729005E-2</v>
      </c>
      <c r="D341" s="47" t="e">
        <f>SUM(#REF!)</f>
        <v>#REF!</v>
      </c>
      <c r="E341" s="91">
        <v>6575596.7999999998</v>
      </c>
      <c r="G341" s="13">
        <v>1.9503885037140956E-2</v>
      </c>
      <c r="H341" s="34">
        <v>7350</v>
      </c>
      <c r="I341" s="25">
        <v>1044743934.6099999</v>
      </c>
      <c r="J341" s="12">
        <v>0.12052035568664543</v>
      </c>
      <c r="K341" s="25">
        <v>5094939.2975999992</v>
      </c>
      <c r="L341" s="29">
        <v>5.4185944291825459E-2</v>
      </c>
      <c r="M341" s="4">
        <v>270</v>
      </c>
      <c r="N341" s="4">
        <v>91359890</v>
      </c>
      <c r="O341" s="12">
        <v>0.12091553487617679</v>
      </c>
      <c r="P341" s="4">
        <v>1480657.5</v>
      </c>
      <c r="Q341" s="29">
        <v>0.18007628949640811</v>
      </c>
      <c r="R341" s="49">
        <v>33084.19</v>
      </c>
      <c r="S341" s="11">
        <v>6.5233445567413062E-2</v>
      </c>
      <c r="T341" s="4">
        <v>2427</v>
      </c>
      <c r="U341" s="38">
        <v>0</v>
      </c>
      <c r="V341" s="38">
        <v>0</v>
      </c>
    </row>
    <row r="342" spans="1:22" ht="13" x14ac:dyDescent="0.3">
      <c r="A342" s="85">
        <v>38494</v>
      </c>
      <c r="B342" s="86">
        <v>6928875.5751999998</v>
      </c>
      <c r="C342" s="13">
        <v>0.13889422163709386</v>
      </c>
      <c r="D342" s="47" t="e">
        <f>SUM(#REF!)</f>
        <v>#REF!</v>
      </c>
      <c r="E342" s="91">
        <v>6895791.3899999997</v>
      </c>
      <c r="G342" s="13">
        <v>0.13994932570279928</v>
      </c>
      <c r="H342" s="34">
        <v>7350</v>
      </c>
      <c r="I342" s="25">
        <v>1013062769.1299999</v>
      </c>
      <c r="J342" s="12">
        <v>0.1255058095965067</v>
      </c>
      <c r="K342" s="25">
        <v>5012362.9601999996</v>
      </c>
      <c r="L342" s="29">
        <v>5.4974798676915237E-2</v>
      </c>
      <c r="M342" s="4">
        <v>270</v>
      </c>
      <c r="N342" s="4">
        <v>91479465</v>
      </c>
      <c r="O342" s="12">
        <v>0.13908274140965893</v>
      </c>
      <c r="P342" s="4">
        <v>1883428.425</v>
      </c>
      <c r="Q342" s="29">
        <v>0.22876153134476682</v>
      </c>
      <c r="R342" s="49">
        <v>32425.949999999997</v>
      </c>
      <c r="S342" s="11">
        <v>-4.5287410586386967E-2</v>
      </c>
      <c r="T342" s="4">
        <v>2427</v>
      </c>
      <c r="U342" s="38">
        <v>0</v>
      </c>
      <c r="V342" s="38">
        <v>0</v>
      </c>
    </row>
    <row r="343" spans="1:22" ht="13" x14ac:dyDescent="0.3">
      <c r="A343" s="85">
        <v>38501</v>
      </c>
      <c r="B343" s="86">
        <v>7435175.9240999995</v>
      </c>
      <c r="C343" s="13">
        <v>0.12041587582441848</v>
      </c>
      <c r="D343" s="47" t="e">
        <f>SUM(#REF!)</f>
        <v>#REF!</v>
      </c>
      <c r="E343" s="91">
        <v>7402749.959999999</v>
      </c>
      <c r="G343" s="13">
        <v>0.12124232016975522</v>
      </c>
      <c r="H343" s="34">
        <v>7350</v>
      </c>
      <c r="I343" s="25">
        <v>1123220462.53</v>
      </c>
      <c r="J343" s="12">
        <v>0.1204713096324217</v>
      </c>
      <c r="K343" s="25">
        <v>5481779.6690999996</v>
      </c>
      <c r="L343" s="29">
        <v>5.4226810338556482E-2</v>
      </c>
      <c r="M343" s="4">
        <v>270</v>
      </c>
      <c r="N343" s="4">
        <v>92803395</v>
      </c>
      <c r="O343" s="12">
        <v>0.23413381537262223</v>
      </c>
      <c r="P343" s="4">
        <v>1920970.3049999999</v>
      </c>
      <c r="Q343" s="29">
        <v>0.22999281976699237</v>
      </c>
      <c r="R343" s="49">
        <v>35718.869999999995</v>
      </c>
      <c r="S343" s="11">
        <v>-4.0964479015704991E-2</v>
      </c>
      <c r="T343" s="4">
        <v>2427</v>
      </c>
      <c r="U343" s="38">
        <v>0</v>
      </c>
      <c r="V343" s="38">
        <v>0</v>
      </c>
    </row>
    <row r="344" spans="1:22" ht="13" x14ac:dyDescent="0.3">
      <c r="A344" s="85">
        <v>38508</v>
      </c>
      <c r="B344" s="86">
        <v>7471273.2185000004</v>
      </c>
      <c r="C344" s="13">
        <v>0.13783255758415769</v>
      </c>
      <c r="D344" s="47" t="e">
        <f>SUM(#REF!)</f>
        <v>#REF!</v>
      </c>
      <c r="E344" s="91">
        <v>7435555.3399999999</v>
      </c>
      <c r="G344" s="13">
        <v>0.14045667367555192</v>
      </c>
      <c r="H344" s="34">
        <v>7350</v>
      </c>
      <c r="I344" s="25">
        <v>1141805055.1599998</v>
      </c>
      <c r="J344" s="12">
        <v>0.15434933564886499</v>
      </c>
      <c r="K344" s="25">
        <v>5564646.8234999999</v>
      </c>
      <c r="L344" s="29">
        <v>5.4150582772937467E-2</v>
      </c>
      <c r="M344" s="4">
        <v>270</v>
      </c>
      <c r="N344" s="4">
        <v>85938295</v>
      </c>
      <c r="O344" s="12">
        <v>9.5812774747606744E-2</v>
      </c>
      <c r="P344" s="4">
        <v>1870907.5249999999</v>
      </c>
      <c r="Q344" s="29">
        <v>0.24189287661442305</v>
      </c>
      <c r="R344" s="49">
        <v>36415.839999999997</v>
      </c>
      <c r="S344" s="11">
        <v>-0.23065091533252258</v>
      </c>
      <c r="T344" s="4">
        <v>2427</v>
      </c>
      <c r="U344" s="38">
        <v>0</v>
      </c>
      <c r="V344" s="38">
        <v>0</v>
      </c>
    </row>
    <row r="345" spans="1:22" ht="13" x14ac:dyDescent="0.3">
      <c r="A345" s="85">
        <v>38515</v>
      </c>
      <c r="B345" s="86">
        <v>6905092.5184999993</v>
      </c>
      <c r="C345" s="13">
        <v>0.18754296477823562</v>
      </c>
      <c r="D345" s="47" t="e">
        <f>SUM(#REF!)</f>
        <v>#REF!</v>
      </c>
      <c r="E345" s="91">
        <v>6868675.6899999995</v>
      </c>
      <c r="G345" s="13">
        <v>0.18897683414970112</v>
      </c>
      <c r="H345" s="34">
        <v>7350</v>
      </c>
      <c r="I345" s="25">
        <v>1071590933.46</v>
      </c>
      <c r="J345" s="12">
        <v>0.20708072029872415</v>
      </c>
      <c r="K345" s="25">
        <v>5249973.4784999993</v>
      </c>
      <c r="L345" s="29">
        <v>5.443592030183729E-2</v>
      </c>
      <c r="M345" s="4">
        <v>270</v>
      </c>
      <c r="N345" s="4">
        <v>93712265</v>
      </c>
      <c r="O345" s="12">
        <v>0.27215971347708035</v>
      </c>
      <c r="P345" s="4">
        <v>1618703.2</v>
      </c>
      <c r="Q345" s="29">
        <v>0.19192355569584313</v>
      </c>
      <c r="R345" s="49">
        <v>32980.03</v>
      </c>
      <c r="S345" s="11">
        <v>-3.25472656774074E-2</v>
      </c>
      <c r="T345" s="4">
        <v>2427</v>
      </c>
      <c r="U345" s="38">
        <v>0</v>
      </c>
      <c r="V345" s="38">
        <v>0</v>
      </c>
    </row>
    <row r="346" spans="1:22" ht="13" x14ac:dyDescent="0.3">
      <c r="A346" s="85">
        <v>38522</v>
      </c>
      <c r="B346" s="86">
        <v>6231658.981399999</v>
      </c>
      <c r="C346" s="13">
        <v>8.1553266909018207E-2</v>
      </c>
      <c r="D346" s="47" t="e">
        <f>SUM(#REF!)</f>
        <v>#REF!</v>
      </c>
      <c r="E346" s="91">
        <v>6198677.9399999995</v>
      </c>
      <c r="G346" s="13">
        <v>8.2113651742647953E-2</v>
      </c>
      <c r="H346" s="34">
        <v>7350</v>
      </c>
      <c r="I346" s="25">
        <v>1078996540.3299999</v>
      </c>
      <c r="J346" s="12">
        <v>0.1478989320841464</v>
      </c>
      <c r="K346" s="25">
        <v>5056973.8613999989</v>
      </c>
      <c r="L346" s="29">
        <v>5.2074864339060153E-2</v>
      </c>
      <c r="M346" s="4">
        <v>270</v>
      </c>
      <c r="N346" s="4">
        <v>85579060</v>
      </c>
      <c r="O346" s="12">
        <v>0.16338468182921484</v>
      </c>
      <c r="P346" s="4">
        <v>1141705.0899999999</v>
      </c>
      <c r="Q346" s="29">
        <v>0.1482326647559708</v>
      </c>
      <c r="R346" s="49">
        <v>36113.73000000001</v>
      </c>
      <c r="S346" s="11">
        <v>-1.4407920590876588E-2</v>
      </c>
      <c r="T346" s="4">
        <v>2427</v>
      </c>
      <c r="U346" s="38">
        <v>0</v>
      </c>
      <c r="V346" s="38">
        <v>0</v>
      </c>
    </row>
    <row r="347" spans="1:22" ht="13" x14ac:dyDescent="0.3">
      <c r="A347" s="85">
        <v>38529</v>
      </c>
      <c r="B347" s="86">
        <v>7162483.7499000002</v>
      </c>
      <c r="C347" s="13">
        <v>0.15047493812644719</v>
      </c>
      <c r="D347" s="47" t="e">
        <f>SUM(#REF!)</f>
        <v>#REF!</v>
      </c>
      <c r="E347" s="91">
        <v>7126370.0199999996</v>
      </c>
      <c r="G347" s="13">
        <v>0.15137992116614019</v>
      </c>
      <c r="H347" s="34">
        <v>7350</v>
      </c>
      <c r="I347" s="25">
        <v>1121805018.75</v>
      </c>
      <c r="J347" s="12">
        <v>0.19058175328444915</v>
      </c>
      <c r="K347" s="25">
        <v>5511701.6649000002</v>
      </c>
      <c r="L347" s="29">
        <v>5.459159888430478E-2</v>
      </c>
      <c r="M347" s="4">
        <v>270</v>
      </c>
      <c r="N347" s="4">
        <v>96474575</v>
      </c>
      <c r="O347" s="12">
        <v>0.286953640917609</v>
      </c>
      <c r="P347" s="4">
        <v>1614668.355</v>
      </c>
      <c r="Q347" s="29">
        <v>0.18596360232734893</v>
      </c>
      <c r="R347" s="49">
        <v>34214.600000000006</v>
      </c>
      <c r="S347" s="11">
        <v>-4.0059041925609717E-3</v>
      </c>
      <c r="T347" s="4">
        <v>2427</v>
      </c>
      <c r="U347" s="38">
        <v>0</v>
      </c>
      <c r="V347" s="38">
        <v>0</v>
      </c>
    </row>
    <row r="348" spans="1:22" ht="13" x14ac:dyDescent="0.3">
      <c r="A348" s="85">
        <v>38536</v>
      </c>
      <c r="B348" s="86">
        <v>7883473.1365999989</v>
      </c>
      <c r="C348" s="13">
        <v>0.13735884640355489</v>
      </c>
      <c r="D348" s="47" t="e">
        <f>SUM(#REF!)</f>
        <v>#REF!</v>
      </c>
      <c r="E348" s="91">
        <v>7849258.5199999986</v>
      </c>
      <c r="G348" s="13">
        <v>0.13892006217326536</v>
      </c>
      <c r="H348" s="34">
        <v>7350</v>
      </c>
      <c r="I348" s="25">
        <v>1185729750.8799999</v>
      </c>
      <c r="J348" s="12">
        <v>0.12615313182107379</v>
      </c>
      <c r="K348" s="25">
        <v>5839715.739599999</v>
      </c>
      <c r="L348" s="29">
        <v>5.472219145369716E-2</v>
      </c>
      <c r="M348" s="4">
        <v>270</v>
      </c>
      <c r="N348" s="4">
        <v>101046935</v>
      </c>
      <c r="O348" s="12">
        <v>0.28971297304258581</v>
      </c>
      <c r="P348" s="4">
        <v>2009542.797</v>
      </c>
      <c r="Q348" s="29">
        <v>0.22096912984050432</v>
      </c>
      <c r="R348" s="49">
        <v>38765.869999999995</v>
      </c>
      <c r="S348" s="11">
        <v>-0.13474382402433416</v>
      </c>
      <c r="T348" s="4">
        <v>2427</v>
      </c>
      <c r="U348" s="38">
        <v>0</v>
      </c>
      <c r="V348" s="38">
        <v>0</v>
      </c>
    </row>
    <row r="349" spans="1:22" ht="13" x14ac:dyDescent="0.3">
      <c r="A349" s="85">
        <v>38543</v>
      </c>
      <c r="B349" s="86">
        <v>7510369.4648000002</v>
      </c>
      <c r="C349" s="13">
        <v>0.18955458897456179</v>
      </c>
      <c r="D349" s="47" t="e">
        <f>SUM(#REF!)</f>
        <v>#REF!</v>
      </c>
      <c r="E349" s="91">
        <v>7471603.5899999999</v>
      </c>
      <c r="G349" s="13">
        <v>0.19162654559387837</v>
      </c>
      <c r="H349" s="34">
        <v>7350</v>
      </c>
      <c r="I349" s="25">
        <v>1106751476.5300002</v>
      </c>
      <c r="J349" s="12">
        <v>0.11250103756440333</v>
      </c>
      <c r="K349" s="25">
        <v>5529927.0348000005</v>
      </c>
      <c r="L349" s="29">
        <v>5.5517101194790662E-2</v>
      </c>
      <c r="M349" s="4">
        <v>270</v>
      </c>
      <c r="N349" s="4">
        <v>91634665</v>
      </c>
      <c r="O349" s="12">
        <v>0.19926039122324291</v>
      </c>
      <c r="P349" s="4">
        <v>1941676.5599999998</v>
      </c>
      <c r="Q349" s="29">
        <v>0.23543692771725636</v>
      </c>
      <c r="R349" s="49">
        <v>36236.370000000003</v>
      </c>
      <c r="S349" s="11">
        <v>-0.10902986527381353</v>
      </c>
      <c r="T349" s="4">
        <v>2427</v>
      </c>
      <c r="U349" s="38">
        <v>0</v>
      </c>
      <c r="V349" s="38">
        <v>0</v>
      </c>
    </row>
    <row r="350" spans="1:22" ht="13" x14ac:dyDescent="0.3">
      <c r="A350" s="85">
        <v>38550</v>
      </c>
      <c r="B350" s="86">
        <v>7403585.5370999994</v>
      </c>
      <c r="C350" s="13">
        <v>0.32056494987653594</v>
      </c>
      <c r="D350" s="47" t="e">
        <f>SUM(#REF!)</f>
        <v>#REF!</v>
      </c>
      <c r="E350" s="91">
        <v>7367349.1600000001</v>
      </c>
      <c r="G350" s="13">
        <v>0.32354721559478428</v>
      </c>
      <c r="H350" s="34">
        <v>7350</v>
      </c>
      <c r="I350" s="25">
        <v>1077500608.48</v>
      </c>
      <c r="J350" s="12">
        <v>0.13779151838968917</v>
      </c>
      <c r="K350" s="25">
        <v>5180440.0670999996</v>
      </c>
      <c r="L350" s="29">
        <v>5.3420336598416315E-2</v>
      </c>
      <c r="M350" s="4">
        <v>270</v>
      </c>
      <c r="N350" s="4">
        <v>89459300</v>
      </c>
      <c r="O350" s="12">
        <v>0.18882490529259788</v>
      </c>
      <c r="P350" s="4">
        <v>2186909.1</v>
      </c>
      <c r="Q350" s="29">
        <v>0.27162061406695565</v>
      </c>
      <c r="R350" s="49">
        <v>36254.79</v>
      </c>
      <c r="S350" s="11">
        <v>-9.4333694986319938E-2</v>
      </c>
      <c r="T350" s="4">
        <v>2427</v>
      </c>
      <c r="U350" s="38">
        <v>0</v>
      </c>
      <c r="V350" s="38">
        <v>0</v>
      </c>
    </row>
    <row r="351" spans="1:22" ht="13" x14ac:dyDescent="0.3">
      <c r="A351" s="85">
        <v>38557</v>
      </c>
      <c r="B351" s="86">
        <v>6980939.892</v>
      </c>
      <c r="C351" s="13">
        <v>4.4073386036861173E-2</v>
      </c>
      <c r="D351" s="47" t="e">
        <f>SUM(#REF!)</f>
        <v>#REF!</v>
      </c>
      <c r="E351" s="91">
        <v>6944685.0899999999</v>
      </c>
      <c r="G351" s="13">
        <v>4.4575003706454064E-2</v>
      </c>
      <c r="H351" s="34">
        <v>7350</v>
      </c>
      <c r="I351" s="25">
        <v>1052819576.1400001</v>
      </c>
      <c r="J351" s="12">
        <v>6.5347914869278823E-2</v>
      </c>
      <c r="K351" s="25">
        <v>5188440.6125999996</v>
      </c>
      <c r="L351" s="29">
        <v>5.475709366210911E-2</v>
      </c>
      <c r="M351" s="4">
        <v>270</v>
      </c>
      <c r="N351" s="4">
        <v>85526998</v>
      </c>
      <c r="O351" s="12">
        <v>0.10459916450213114</v>
      </c>
      <c r="P351" s="4">
        <v>1756244.4894000001</v>
      </c>
      <c r="Q351" s="29">
        <v>0.22815985731195662</v>
      </c>
      <c r="R351" s="49">
        <v>35688.850000000006</v>
      </c>
      <c r="S351" s="11">
        <v>-4.3876448764350595E-2</v>
      </c>
      <c r="T351" s="4">
        <v>2427</v>
      </c>
      <c r="U351" s="38">
        <v>0</v>
      </c>
      <c r="V351" s="38">
        <v>0</v>
      </c>
    </row>
    <row r="352" spans="1:22" ht="13" x14ac:dyDescent="0.3">
      <c r="A352" s="85">
        <v>38564</v>
      </c>
      <c r="B352" s="86">
        <v>7699696.8568000002</v>
      </c>
      <c r="C352" s="13">
        <v>8.4331432850460963E-2</v>
      </c>
      <c r="D352" s="47" t="e">
        <f>SUM(#REF!)</f>
        <v>#REF!</v>
      </c>
      <c r="E352" s="91">
        <v>7664008.3700000001</v>
      </c>
      <c r="G352" s="13">
        <v>8.5518143475473041E-2</v>
      </c>
      <c r="H352" s="34">
        <v>7350</v>
      </c>
      <c r="I352" s="25">
        <v>1196228851.3100002</v>
      </c>
      <c r="J352" s="12">
        <v>7.9924518860969407E-2</v>
      </c>
      <c r="K352" s="25">
        <v>5981548.0968000004</v>
      </c>
      <c r="L352" s="29">
        <v>5.555930660526813E-2</v>
      </c>
      <c r="M352" s="4">
        <v>270</v>
      </c>
      <c r="N352" s="4">
        <v>86930445</v>
      </c>
      <c r="O352" s="12">
        <v>8.6264287760470681E-2</v>
      </c>
      <c r="P352" s="4">
        <v>1682459.9100000001</v>
      </c>
      <c r="Q352" s="29">
        <v>0.21504547687521908</v>
      </c>
      <c r="R352" s="49">
        <v>40445.46</v>
      </c>
      <c r="S352" s="11">
        <v>-0.12182364400550882</v>
      </c>
      <c r="T352" s="4">
        <v>2427</v>
      </c>
      <c r="U352" s="38">
        <v>0</v>
      </c>
      <c r="V352" s="38">
        <v>0</v>
      </c>
    </row>
    <row r="353" spans="1:22" ht="13" x14ac:dyDescent="0.3">
      <c r="A353" s="85">
        <v>38571</v>
      </c>
      <c r="B353" s="86">
        <v>6649286.8175999997</v>
      </c>
      <c r="C353" s="13">
        <v>9.3418851813253934E-3</v>
      </c>
      <c r="D353" s="47" t="e">
        <f>SUM(#REF!)</f>
        <v>#REF!</v>
      </c>
      <c r="E353" s="91">
        <v>6608841.3599999994</v>
      </c>
      <c r="G353" s="13">
        <v>9.8945174467430785E-3</v>
      </c>
      <c r="H353" s="34">
        <v>7350</v>
      </c>
      <c r="I353" s="25">
        <v>1103277468.29</v>
      </c>
      <c r="J353" s="12">
        <v>7.4106758668193828E-2</v>
      </c>
      <c r="K353" s="25">
        <v>5502907.8125999998</v>
      </c>
      <c r="L353" s="29">
        <v>5.5419803174960029E-2</v>
      </c>
      <c r="M353" s="4">
        <v>270</v>
      </c>
      <c r="N353" s="4">
        <v>87334940</v>
      </c>
      <c r="O353" s="12">
        <v>7.9906388676672657E-2</v>
      </c>
      <c r="P353" s="4">
        <v>1105933.5449999999</v>
      </c>
      <c r="Q353" s="29">
        <v>0.14070142488218346</v>
      </c>
      <c r="R353" s="49">
        <v>37372.559999999998</v>
      </c>
      <c r="S353" s="11">
        <v>-7.350188252563572E-2</v>
      </c>
      <c r="T353" s="4">
        <v>2427</v>
      </c>
      <c r="U353" s="38">
        <v>0</v>
      </c>
      <c r="V353" s="38">
        <v>0</v>
      </c>
    </row>
    <row r="354" spans="1:22" ht="13" x14ac:dyDescent="0.3">
      <c r="A354" s="85">
        <v>38578</v>
      </c>
      <c r="B354" s="86">
        <v>7207110.0122999987</v>
      </c>
      <c r="C354" s="13">
        <v>0.19312456698309766</v>
      </c>
      <c r="D354" s="47" t="e">
        <f>SUM(#REF!)</f>
        <v>#REF!</v>
      </c>
      <c r="E354" s="91">
        <v>7169737.46</v>
      </c>
      <c r="G354" s="13">
        <v>0.19528712670003689</v>
      </c>
      <c r="H354" s="34">
        <v>7350</v>
      </c>
      <c r="I354" s="25">
        <v>1142139553.1900001</v>
      </c>
      <c r="J354" s="12">
        <v>0.14773899750409014</v>
      </c>
      <c r="K354" s="25">
        <v>5549187.7772999993</v>
      </c>
      <c r="L354" s="29">
        <v>5.3984332998353805E-2</v>
      </c>
      <c r="M354" s="4">
        <v>270</v>
      </c>
      <c r="N354" s="4">
        <v>90181020</v>
      </c>
      <c r="O354" s="12">
        <v>0.1278001467699359</v>
      </c>
      <c r="P354" s="4">
        <v>1620549.6749999998</v>
      </c>
      <c r="Q354" s="29">
        <v>0.19966626569537582</v>
      </c>
      <c r="R354" s="49">
        <v>41749.840000000004</v>
      </c>
      <c r="S354" s="11">
        <v>-0.11429692743467534</v>
      </c>
      <c r="T354" s="4">
        <v>2427</v>
      </c>
      <c r="U354" s="38">
        <v>0</v>
      </c>
      <c r="V354" s="38">
        <v>0</v>
      </c>
    </row>
    <row r="355" spans="1:22" ht="13" x14ac:dyDescent="0.3">
      <c r="A355" s="85">
        <v>38585</v>
      </c>
      <c r="B355" s="86">
        <v>7082783.2584999995</v>
      </c>
      <c r="C355" s="13">
        <v>0.22985838735142394</v>
      </c>
      <c r="D355" s="47" t="e">
        <f>SUM(#REF!)</f>
        <v>#REF!</v>
      </c>
      <c r="E355" s="91">
        <v>7041032.6799999997</v>
      </c>
      <c r="G355" s="13">
        <v>0.23071702385905257</v>
      </c>
      <c r="H355" s="34">
        <v>7350</v>
      </c>
      <c r="I355" s="25">
        <v>1032553183.5799999</v>
      </c>
      <c r="J355" s="12">
        <v>8.3183243920765593E-2</v>
      </c>
      <c r="K355" s="25">
        <v>5082081.6734999996</v>
      </c>
      <c r="L355" s="29">
        <v>5.4687327537182508E-2</v>
      </c>
      <c r="M355" s="4">
        <v>270</v>
      </c>
      <c r="N355" s="4">
        <v>88376015</v>
      </c>
      <c r="O355" s="12">
        <v>8.6938792427638134E-2</v>
      </c>
      <c r="P355" s="4">
        <v>1958951.7449999999</v>
      </c>
      <c r="Q355" s="29">
        <v>0.24629001997883701</v>
      </c>
      <c r="R355" s="49">
        <v>35482.910000000003</v>
      </c>
      <c r="S355" s="11">
        <v>0.10036848648544661</v>
      </c>
      <c r="T355" s="4">
        <v>2427</v>
      </c>
      <c r="U355" s="38">
        <v>0</v>
      </c>
      <c r="V355" s="38">
        <v>0</v>
      </c>
    </row>
    <row r="356" spans="1:22" ht="13" x14ac:dyDescent="0.3">
      <c r="A356" s="85">
        <v>38592</v>
      </c>
      <c r="B356" s="86">
        <v>7086205.5097999992</v>
      </c>
      <c r="C356" s="13">
        <v>4.9265981839268225E-2</v>
      </c>
      <c r="D356" s="47" t="e">
        <f>SUM(#REF!)</f>
        <v>#REF!</v>
      </c>
      <c r="E356" s="91">
        <v>7050722.5999999996</v>
      </c>
      <c r="G356" s="13">
        <v>4.9483280993200873E-2</v>
      </c>
      <c r="H356" s="34">
        <v>7350</v>
      </c>
      <c r="I356" s="25">
        <v>1162231906.6800001</v>
      </c>
      <c r="J356" s="12">
        <v>0.10958653376957028</v>
      </c>
      <c r="K356" s="25">
        <v>5426254.8377999989</v>
      </c>
      <c r="L356" s="29">
        <v>5.1875809013218081E-2</v>
      </c>
      <c r="M356" s="4">
        <v>270</v>
      </c>
      <c r="N356" s="4">
        <v>95636485</v>
      </c>
      <c r="O356" s="12">
        <v>0.12065802292441563</v>
      </c>
      <c r="P356" s="4">
        <v>1624467.7620000001</v>
      </c>
      <c r="Q356" s="29">
        <v>0.18873175650485274</v>
      </c>
      <c r="R356" s="49">
        <v>38105.08</v>
      </c>
      <c r="S356" s="11">
        <v>7.8018712675620439E-3</v>
      </c>
      <c r="T356" s="4">
        <v>2427</v>
      </c>
      <c r="U356" s="38">
        <v>0</v>
      </c>
      <c r="V356" s="38">
        <v>0</v>
      </c>
    </row>
    <row r="357" spans="1:22" ht="13" x14ac:dyDescent="0.3">
      <c r="A357" s="85">
        <v>38599</v>
      </c>
      <c r="B357" s="86">
        <v>7640473.2352</v>
      </c>
      <c r="C357" s="13">
        <v>5.0594928328316913E-2</v>
      </c>
      <c r="D357" s="47" t="e">
        <f>SUM(#REF!)</f>
        <v>#REF!</v>
      </c>
      <c r="E357" s="91">
        <v>7602368.1600000001</v>
      </c>
      <c r="G357" s="13">
        <v>5.1563954045361626E-2</v>
      </c>
      <c r="H357" s="34">
        <v>7350</v>
      </c>
      <c r="I357" s="25">
        <v>1161266006.01</v>
      </c>
      <c r="J357" s="12">
        <v>8.249665422625907E-2</v>
      </c>
      <c r="K357" s="25">
        <v>5793245.6651999997</v>
      </c>
      <c r="L357" s="29">
        <v>5.5430363023513576E-2</v>
      </c>
      <c r="M357" s="4">
        <v>270</v>
      </c>
      <c r="N357" s="4">
        <v>89623395</v>
      </c>
      <c r="O357" s="12">
        <v>3.8771109163151074E-2</v>
      </c>
      <c r="P357" s="4">
        <v>1809122.49</v>
      </c>
      <c r="Q357" s="29">
        <v>0.22428698444195291</v>
      </c>
      <c r="R357" s="49">
        <v>46601.39</v>
      </c>
      <c r="S357" s="11">
        <v>-0.1125611517560331</v>
      </c>
      <c r="T357" s="4">
        <v>2427</v>
      </c>
      <c r="U357" s="38">
        <v>0</v>
      </c>
      <c r="V357" s="38">
        <v>0</v>
      </c>
    </row>
    <row r="358" spans="1:22" ht="13" x14ac:dyDescent="0.3">
      <c r="A358" s="85">
        <v>38606</v>
      </c>
      <c r="B358" s="86">
        <v>7386068.5309999995</v>
      </c>
      <c r="C358" s="13">
        <v>0.12136362040313053</v>
      </c>
      <c r="D358" s="47" t="e">
        <f>SUM(#REF!)</f>
        <v>#REF!</v>
      </c>
      <c r="E358" s="91">
        <v>7339467.1399999997</v>
      </c>
      <c r="G358" s="13">
        <v>0.12112508824154689</v>
      </c>
      <c r="H358" s="34">
        <v>7350</v>
      </c>
      <c r="I358" s="25">
        <v>1058502597.52</v>
      </c>
      <c r="J358" s="12">
        <v>8.7658755583259307E-2</v>
      </c>
      <c r="K358" s="25">
        <v>5597716.176</v>
      </c>
      <c r="L358" s="29">
        <v>5.8759276118663294E-2</v>
      </c>
      <c r="M358" s="4">
        <v>270</v>
      </c>
      <c r="N358" s="4">
        <v>89623395</v>
      </c>
      <c r="O358" s="12">
        <v>1.0426092898970341E-2</v>
      </c>
      <c r="P358" s="4">
        <v>1741750.9649999999</v>
      </c>
      <c r="Q358" s="29">
        <v>0.215934561505955</v>
      </c>
      <c r="R358" s="49">
        <v>44463.22</v>
      </c>
      <c r="S358" s="11">
        <v>0.16024150229364942</v>
      </c>
      <c r="T358" s="4">
        <v>2427</v>
      </c>
      <c r="U358" s="38">
        <v>0</v>
      </c>
      <c r="V358" s="38">
        <v>0</v>
      </c>
    </row>
    <row r="359" spans="1:22" ht="13" x14ac:dyDescent="0.3">
      <c r="A359" s="85">
        <v>38613</v>
      </c>
      <c r="B359" s="86">
        <v>6679137.7113999994</v>
      </c>
      <c r="C359" s="13">
        <v>0.1373089163118606</v>
      </c>
      <c r="D359" s="47" t="e">
        <f>SUM(#REF!)</f>
        <v>#REF!</v>
      </c>
      <c r="E359" s="91">
        <v>6634674.4900000002</v>
      </c>
      <c r="G359" s="13">
        <v>0.13688327390152244</v>
      </c>
      <c r="H359" s="34">
        <v>7350</v>
      </c>
      <c r="I359" s="25">
        <v>1041420299.36</v>
      </c>
      <c r="J359" s="12">
        <v>0.14350361554179059</v>
      </c>
      <c r="K359" s="25">
        <v>5180481.3563999999</v>
      </c>
      <c r="L359" s="29">
        <v>5.5271540218078889E-2</v>
      </c>
      <c r="M359" s="4">
        <v>270</v>
      </c>
      <c r="N359" s="4">
        <v>73328400</v>
      </c>
      <c r="O359" s="12">
        <v>-0.10156313414893614</v>
      </c>
      <c r="P359" s="4">
        <v>1454193.135</v>
      </c>
      <c r="Q359" s="29">
        <v>0.22034711653329406</v>
      </c>
      <c r="R359" s="49">
        <v>38054.189999999995</v>
      </c>
      <c r="S359" s="11">
        <v>0.20462188015774374</v>
      </c>
      <c r="T359" s="4">
        <v>2427</v>
      </c>
      <c r="U359" s="38">
        <v>0</v>
      </c>
      <c r="V359" s="38">
        <v>0</v>
      </c>
    </row>
    <row r="360" spans="1:22" ht="13" x14ac:dyDescent="0.3">
      <c r="A360" s="85">
        <v>38620</v>
      </c>
      <c r="B360" s="86">
        <v>6929329.3311000001</v>
      </c>
      <c r="C360" s="13">
        <v>3.1371023871281212E-2</v>
      </c>
      <c r="D360" s="47" t="e">
        <f>SUM(#REF!)</f>
        <v>#REF!</v>
      </c>
      <c r="E360" s="91">
        <v>6891275.1400000006</v>
      </c>
      <c r="G360" s="13">
        <v>3.1060235720404394E-2</v>
      </c>
      <c r="H360" s="34">
        <v>7350</v>
      </c>
      <c r="I360" s="25">
        <v>1106212258.6900001</v>
      </c>
      <c r="J360" s="12">
        <v>4.1425854564021813E-2</v>
      </c>
      <c r="K360" s="25">
        <v>5562906.6860999996</v>
      </c>
      <c r="L360" s="29">
        <v>5.5875419752802954E-2</v>
      </c>
      <c r="M360" s="4">
        <v>270</v>
      </c>
      <c r="N360" s="4">
        <v>82677707</v>
      </c>
      <c r="O360" s="12">
        <v>-5.245847886945576E-2</v>
      </c>
      <c r="P360" s="4">
        <v>1328368.4549999998</v>
      </c>
      <c r="Q360" s="29">
        <v>0.1785203053587347</v>
      </c>
      <c r="R360" s="49">
        <v>45310.82</v>
      </c>
      <c r="S360" s="11">
        <v>9.0919333032897232E-2</v>
      </c>
      <c r="T360" s="4">
        <v>2427</v>
      </c>
      <c r="U360" s="38">
        <v>0</v>
      </c>
      <c r="V360" s="38">
        <v>0</v>
      </c>
    </row>
    <row r="361" spans="1:22" ht="13" x14ac:dyDescent="0.3">
      <c r="A361" s="85">
        <v>38627</v>
      </c>
      <c r="B361" s="86">
        <v>8270754.2869999995</v>
      </c>
      <c r="C361" s="13">
        <v>0.21399621101089927</v>
      </c>
      <c r="D361" s="47" t="e">
        <f>SUM(#REF!)</f>
        <v>#REF!</v>
      </c>
      <c r="E361" s="91">
        <v>8225443.1799999997</v>
      </c>
      <c r="G361" s="13">
        <v>0.21528865227067939</v>
      </c>
      <c r="H361" s="34">
        <v>7350</v>
      </c>
      <c r="I361" s="25">
        <v>1203614935.3299999</v>
      </c>
      <c r="J361" s="12">
        <v>0.11407882618973497</v>
      </c>
      <c r="K361" s="25">
        <v>6281742.6719999993</v>
      </c>
      <c r="L361" s="29">
        <v>5.7989593474812966E-2</v>
      </c>
      <c r="M361" s="4">
        <v>270</v>
      </c>
      <c r="N361" s="4">
        <v>90157875</v>
      </c>
      <c r="O361" s="12">
        <v>-3.123393254044371E-2</v>
      </c>
      <c r="P361" s="4">
        <v>1943700.7949999999</v>
      </c>
      <c r="Q361" s="29">
        <v>0.2395428630055888</v>
      </c>
      <c r="R361" s="49">
        <v>55377.1</v>
      </c>
      <c r="S361" s="11">
        <v>1.7544293029487346E-2</v>
      </c>
      <c r="T361" s="4">
        <v>2427</v>
      </c>
      <c r="U361" s="38">
        <v>0</v>
      </c>
      <c r="V361" s="38">
        <v>0</v>
      </c>
    </row>
    <row r="362" spans="1:22" ht="13" x14ac:dyDescent="0.3">
      <c r="A362" s="85">
        <v>38634</v>
      </c>
      <c r="B362" s="86">
        <v>7500658.2660999997</v>
      </c>
      <c r="C362" s="13">
        <v>0.20205213661713328</v>
      </c>
      <c r="D362" s="47" t="e">
        <f>SUM(#REF!)</f>
        <v>#REF!</v>
      </c>
      <c r="E362" s="91">
        <v>7445281.1699999999</v>
      </c>
      <c r="G362" s="13">
        <v>0.20219278755778447</v>
      </c>
      <c r="H362" s="34">
        <v>7350</v>
      </c>
      <c r="I362" s="25">
        <v>1143034471.05</v>
      </c>
      <c r="J362" s="12">
        <v>0.1525716442472449</v>
      </c>
      <c r="K362" s="25">
        <v>5624946.6561000003</v>
      </c>
      <c r="L362" s="29">
        <v>5.4678497344518039E-2</v>
      </c>
      <c r="M362" s="4">
        <v>270</v>
      </c>
      <c r="N362" s="4">
        <v>83110525.5</v>
      </c>
      <c r="O362" s="12">
        <v>3.0642292190512732E-2</v>
      </c>
      <c r="P362" s="4">
        <v>1820334.51</v>
      </c>
      <c r="Q362" s="29">
        <v>0.24336194336781086</v>
      </c>
      <c r="R362" s="49">
        <v>54799.890000000007</v>
      </c>
      <c r="S362" s="11">
        <v>0.18343699812687464</v>
      </c>
      <c r="T362" s="4">
        <v>2427</v>
      </c>
      <c r="U362" s="38">
        <v>0</v>
      </c>
      <c r="V362" s="38">
        <v>0</v>
      </c>
    </row>
    <row r="363" spans="1:22" ht="13" x14ac:dyDescent="0.3">
      <c r="A363" s="85">
        <v>38641</v>
      </c>
      <c r="B363" s="86">
        <v>6311972.4854999986</v>
      </c>
      <c r="C363" s="13">
        <v>-8.6496166339316005E-3</v>
      </c>
      <c r="D363" s="47" t="e">
        <f>SUM(#REF!)</f>
        <v>#REF!</v>
      </c>
      <c r="E363" s="91">
        <v>6257172.6000000015</v>
      </c>
      <c r="G363" s="13">
        <v>-1.1750088931351654E-2</v>
      </c>
      <c r="H363" s="34">
        <v>7350</v>
      </c>
      <c r="I363" s="25">
        <v>1008137282.6800001</v>
      </c>
      <c r="J363" s="12">
        <v>4.0828770109272217E-2</v>
      </c>
      <c r="K363" s="25">
        <v>4892860.4714999991</v>
      </c>
      <c r="L363" s="29">
        <v>5.39263027803887E-2</v>
      </c>
      <c r="M363" s="4">
        <v>270</v>
      </c>
      <c r="N363" s="4">
        <v>75433570.099999994</v>
      </c>
      <c r="O363" s="12">
        <v>-9.2396584068999199E-2</v>
      </c>
      <c r="P363" s="4">
        <v>1364312.1239999998</v>
      </c>
      <c r="Q363" s="29">
        <v>0.20095858620908624</v>
      </c>
      <c r="R363" s="49">
        <v>48702.05</v>
      </c>
      <c r="S363" s="11">
        <v>0.54470884012146881</v>
      </c>
      <c r="T363" s="4">
        <v>2427</v>
      </c>
      <c r="U363" s="38">
        <v>0</v>
      </c>
      <c r="V363" s="38">
        <v>0</v>
      </c>
    </row>
    <row r="364" spans="1:22" ht="13" x14ac:dyDescent="0.3">
      <c r="A364" s="85">
        <v>38648</v>
      </c>
      <c r="B364" s="86">
        <v>6660447.2944999989</v>
      </c>
      <c r="C364" s="13">
        <v>9.3013943034315094E-2</v>
      </c>
      <c r="D364" s="47" t="e">
        <f>SUM(#REF!)</f>
        <v>#REF!</v>
      </c>
      <c r="E364" s="91">
        <v>6611745.2499999991</v>
      </c>
      <c r="G364" s="13">
        <v>9.1550544142484869E-2</v>
      </c>
      <c r="H364" s="34">
        <v>7350</v>
      </c>
      <c r="I364" s="25">
        <v>989324338.82000005</v>
      </c>
      <c r="J364" s="12">
        <v>4.2836504896632377E-2</v>
      </c>
      <c r="K364" s="25">
        <v>4956267.6494999994</v>
      </c>
      <c r="L364" s="29">
        <v>5.5663889372906145E-2</v>
      </c>
      <c r="M364" s="4">
        <v>270</v>
      </c>
      <c r="N364" s="4">
        <v>78899680</v>
      </c>
      <c r="O364" s="12">
        <v>1.4295322858324022E-2</v>
      </c>
      <c r="P364" s="4">
        <v>1655477.595</v>
      </c>
      <c r="Q364" s="29">
        <v>0.23313396835069547</v>
      </c>
      <c r="R364" s="49">
        <v>42118.55</v>
      </c>
      <c r="S364" s="11">
        <v>0.33621407498232414</v>
      </c>
      <c r="T364" s="4">
        <v>2427</v>
      </c>
      <c r="U364" s="38">
        <v>0</v>
      </c>
      <c r="V364" s="38">
        <v>0</v>
      </c>
    </row>
    <row r="365" spans="1:22" ht="13" x14ac:dyDescent="0.3">
      <c r="A365" s="85">
        <v>38655</v>
      </c>
      <c r="B365" s="86">
        <v>7009806.3334999988</v>
      </c>
      <c r="C365" s="13">
        <v>1.529163336725281E-2</v>
      </c>
      <c r="D365" s="47" t="e">
        <f>SUM(#REF!)</f>
        <v>#REF!</v>
      </c>
      <c r="E365" s="91">
        <v>6967687.79</v>
      </c>
      <c r="G365" s="13">
        <v>1.4292333788034961E-2</v>
      </c>
      <c r="H365" s="34">
        <v>7350</v>
      </c>
      <c r="I365" s="25">
        <v>1170625563.3499999</v>
      </c>
      <c r="J365" s="12">
        <v>6.1253387187252484E-2</v>
      </c>
      <c r="K365" s="25">
        <v>5690651.0984999994</v>
      </c>
      <c r="L365" s="29">
        <v>5.4013391326476028E-2</v>
      </c>
      <c r="M365" s="4">
        <v>270</v>
      </c>
      <c r="N365" s="4">
        <v>80554210</v>
      </c>
      <c r="O365" s="12">
        <v>-6.5032065228682545E-2</v>
      </c>
      <c r="P365" s="4">
        <v>1277036.6850000001</v>
      </c>
      <c r="Q365" s="29">
        <v>0.1761459332789683</v>
      </c>
      <c r="R365" s="49">
        <v>50140.72</v>
      </c>
      <c r="S365" s="11">
        <v>0.21299126109354982</v>
      </c>
      <c r="T365" s="4">
        <v>2427</v>
      </c>
      <c r="U365" s="38">
        <v>0</v>
      </c>
      <c r="V365" s="38">
        <v>0</v>
      </c>
    </row>
    <row r="366" spans="1:22" ht="13" x14ac:dyDescent="0.3">
      <c r="A366" s="85">
        <v>38662</v>
      </c>
      <c r="B366" s="86">
        <v>7357278.6531999996</v>
      </c>
      <c r="C366" s="13">
        <v>0.14908937399279742</v>
      </c>
      <c r="D366" s="47" t="e">
        <f>SUM(#REF!)</f>
        <v>#REF!</v>
      </c>
      <c r="E366" s="91">
        <v>7307137.9299999997</v>
      </c>
      <c r="G366" s="13">
        <v>0.14877952709335696</v>
      </c>
      <c r="H366" s="34">
        <v>7350</v>
      </c>
      <c r="I366" s="25">
        <v>1133492504.8200002</v>
      </c>
      <c r="J366" s="12">
        <v>0.10513759717644833</v>
      </c>
      <c r="K366" s="25">
        <v>5364590.3531999998</v>
      </c>
      <c r="L366" s="29">
        <v>5.2586637517700728E-2</v>
      </c>
      <c r="M366" s="4">
        <v>270</v>
      </c>
      <c r="N366" s="4">
        <v>86722950</v>
      </c>
      <c r="O366" s="12">
        <v>9.7974286094107077E-2</v>
      </c>
      <c r="P366" s="4">
        <v>1942547.5799999998</v>
      </c>
      <c r="Q366" s="29">
        <v>0.24888293121947536</v>
      </c>
      <c r="R366" s="49">
        <v>49924.78</v>
      </c>
      <c r="S366" s="11">
        <v>0.19610353518185208</v>
      </c>
      <c r="T366" s="4">
        <v>2427</v>
      </c>
      <c r="U366" s="38">
        <v>0</v>
      </c>
      <c r="V366" s="38">
        <v>0</v>
      </c>
    </row>
    <row r="367" spans="1:22" ht="13" x14ac:dyDescent="0.3">
      <c r="A367" s="85">
        <v>38669</v>
      </c>
      <c r="B367" s="86">
        <v>7088441.5771000003</v>
      </c>
      <c r="C367" s="13">
        <v>0.19307283151505983</v>
      </c>
      <c r="D367" s="47" t="e">
        <f>SUM(#REF!)</f>
        <v>#REF!</v>
      </c>
      <c r="E367" s="91">
        <v>7038516.8000000007</v>
      </c>
      <c r="G367" s="13">
        <v>0.19206609647513129</v>
      </c>
      <c r="H367" s="34">
        <v>7350</v>
      </c>
      <c r="I367" s="25">
        <v>1092978179.1000001</v>
      </c>
      <c r="J367" s="12">
        <v>0.16428481114918214</v>
      </c>
      <c r="K367" s="25">
        <v>5005481.6420999998</v>
      </c>
      <c r="L367" s="29">
        <v>5.0885245244142667E-2</v>
      </c>
      <c r="M367" s="4">
        <v>270</v>
      </c>
      <c r="N367" s="4">
        <v>88849685</v>
      </c>
      <c r="O367" s="12">
        <v>0.15930635003986482</v>
      </c>
      <c r="P367" s="4">
        <v>2033035.155</v>
      </c>
      <c r="Q367" s="29">
        <v>0.25424152601103761</v>
      </c>
      <c r="R367" s="49">
        <v>45944.630000000005</v>
      </c>
      <c r="S367" s="11">
        <v>0.35432388625528133</v>
      </c>
      <c r="T367" s="4">
        <v>2427</v>
      </c>
      <c r="U367" s="38">
        <v>0</v>
      </c>
      <c r="V367" s="38">
        <v>0</v>
      </c>
    </row>
    <row r="368" spans="1:22" ht="13" x14ac:dyDescent="0.3">
      <c r="A368" s="85">
        <v>38676</v>
      </c>
      <c r="B368" s="86">
        <v>6670560.1426999997</v>
      </c>
      <c r="C368" s="13">
        <v>0.10904897087519294</v>
      </c>
      <c r="D368" s="47" t="e">
        <f>SUM(#REF!)</f>
        <v>#REF!</v>
      </c>
      <c r="E368" s="91">
        <v>6624615.4100000001</v>
      </c>
      <c r="G368" s="13">
        <v>0.10818601956613749</v>
      </c>
      <c r="H368" s="34">
        <v>7350</v>
      </c>
      <c r="I368" s="25">
        <v>1071892309.08</v>
      </c>
      <c r="J368" s="12">
        <v>0.10256174029845067</v>
      </c>
      <c r="K368" s="25">
        <v>5190242.8076999998</v>
      </c>
      <c r="L368" s="29">
        <v>5.3801453785499533E-2</v>
      </c>
      <c r="M368" s="4">
        <v>270</v>
      </c>
      <c r="N368" s="4">
        <v>85972805</v>
      </c>
      <c r="O368" s="12">
        <v>4.8006825413939636E-2</v>
      </c>
      <c r="P368" s="4">
        <v>1434372.7050000001</v>
      </c>
      <c r="Q368" s="29">
        <v>0.18537809136272804</v>
      </c>
      <c r="R368" s="49">
        <v>39485.019999999997</v>
      </c>
      <c r="S368" s="11">
        <v>0.24931898039305245</v>
      </c>
      <c r="T368" s="4">
        <v>2427</v>
      </c>
      <c r="U368" s="38">
        <v>0</v>
      </c>
      <c r="V368" s="38">
        <v>0</v>
      </c>
    </row>
    <row r="369" spans="1:24" ht="13" x14ac:dyDescent="0.3">
      <c r="A369" s="85">
        <v>38683</v>
      </c>
      <c r="B369" s="86">
        <v>7519647.1170999995</v>
      </c>
      <c r="C369" s="13">
        <v>8.5486154876904807E-2</v>
      </c>
      <c r="D369" s="47" t="e">
        <f>SUM(#REF!)</f>
        <v>#REF!</v>
      </c>
      <c r="E369" s="91">
        <v>7480162.1100000003</v>
      </c>
      <c r="G369" s="13">
        <v>8.5198352934983346E-2</v>
      </c>
      <c r="H369" s="34">
        <v>7350</v>
      </c>
      <c r="I369" s="25">
        <v>1172752101.0199997</v>
      </c>
      <c r="J369" s="12">
        <v>4.6982351225889785E-2</v>
      </c>
      <c r="K369" s="25">
        <v>5581548.7280999999</v>
      </c>
      <c r="L369" s="29">
        <v>5.2881771037596614E-2</v>
      </c>
      <c r="M369" s="4">
        <v>270</v>
      </c>
      <c r="N369" s="4">
        <v>89791275.099999994</v>
      </c>
      <c r="O369" s="12">
        <v>0.10164496728452899</v>
      </c>
      <c r="P369" s="4">
        <v>1898613.3689999999</v>
      </c>
      <c r="Q369" s="29">
        <v>0.23494158064361872</v>
      </c>
      <c r="R369" s="49">
        <v>51006.75</v>
      </c>
      <c r="S369" s="11">
        <v>0.14290816939404327</v>
      </c>
      <c r="T369" s="4">
        <v>2427</v>
      </c>
      <c r="U369" s="38">
        <v>0</v>
      </c>
      <c r="V369" s="38">
        <v>0</v>
      </c>
    </row>
    <row r="370" spans="1:24" ht="13" x14ac:dyDescent="0.3">
      <c r="A370" s="85">
        <v>38690</v>
      </c>
      <c r="B370" s="86">
        <v>8158277.3171999995</v>
      </c>
      <c r="C370" s="13">
        <v>3.3551046050837474E-2</v>
      </c>
      <c r="D370" s="47" t="e">
        <f>SUM(#REF!)</f>
        <v>#REF!</v>
      </c>
      <c r="E370" s="91">
        <v>8107270.5700000003</v>
      </c>
      <c r="G370" s="13">
        <v>3.2344678357766554E-2</v>
      </c>
      <c r="H370" s="34">
        <v>7350</v>
      </c>
      <c r="I370" s="25">
        <v>1238240246.27</v>
      </c>
      <c r="J370" s="12">
        <v>7.2770493807198244E-2</v>
      </c>
      <c r="K370" s="25">
        <v>6525278.1971999994</v>
      </c>
      <c r="L370" s="29">
        <v>5.8553331066732744E-2</v>
      </c>
      <c r="M370" s="4">
        <v>270</v>
      </c>
      <c r="N370" s="4">
        <v>93797728</v>
      </c>
      <c r="O370" s="12">
        <v>0.11568955626238742</v>
      </c>
      <c r="P370" s="4">
        <v>1581992.3699999999</v>
      </c>
      <c r="Q370" s="29">
        <v>0.18739998691652746</v>
      </c>
      <c r="R370" s="49">
        <v>60818.12</v>
      </c>
      <c r="S370" s="11">
        <v>0.26931119615753185</v>
      </c>
      <c r="T370" s="4">
        <v>2427</v>
      </c>
      <c r="U370" s="38">
        <v>0</v>
      </c>
      <c r="V370" s="38">
        <v>0</v>
      </c>
    </row>
    <row r="371" spans="1:24" ht="13" x14ac:dyDescent="0.3">
      <c r="A371" s="85">
        <v>38697</v>
      </c>
      <c r="B371" s="86">
        <v>7934437.3237999985</v>
      </c>
      <c r="C371" s="13">
        <v>0.10879237073674108</v>
      </c>
      <c r="D371" s="47" t="e">
        <f>SUM(#REF!)</f>
        <v>#REF!</v>
      </c>
      <c r="E371" s="91">
        <v>7873619.21</v>
      </c>
      <c r="G371" s="13">
        <v>0.10682841997142289</v>
      </c>
      <c r="H371" s="34">
        <v>7350</v>
      </c>
      <c r="I371" s="25">
        <v>1209499747.4000001</v>
      </c>
      <c r="J371" s="12">
        <v>4.9926423309318624E-2</v>
      </c>
      <c r="K371" s="25">
        <v>6093266.0237999987</v>
      </c>
      <c r="L371" s="29">
        <v>5.5975998312969955E-2</v>
      </c>
      <c r="M371" s="4">
        <v>270</v>
      </c>
      <c r="N371" s="4">
        <v>98378535.280000001</v>
      </c>
      <c r="O371" s="12">
        <v>0.16549893237026003</v>
      </c>
      <c r="P371" s="4">
        <v>1780353.18</v>
      </c>
      <c r="Q371" s="29">
        <v>0.20107741941571219</v>
      </c>
      <c r="R371" s="49">
        <v>58013.88</v>
      </c>
      <c r="S371" s="11">
        <v>0.43945964394402348</v>
      </c>
      <c r="T371" s="4">
        <v>2427</v>
      </c>
      <c r="U371" s="38">
        <v>0</v>
      </c>
      <c r="V371" s="38">
        <v>0</v>
      </c>
    </row>
    <row r="372" spans="1:24" ht="13" x14ac:dyDescent="0.3">
      <c r="A372" s="85">
        <v>38704</v>
      </c>
      <c r="B372" s="86">
        <v>8168995.7807999989</v>
      </c>
      <c r="C372" s="13">
        <v>7.9482194946980833E-2</v>
      </c>
      <c r="D372" s="47" t="e">
        <f>SUM(#REF!)</f>
        <v>#REF!</v>
      </c>
      <c r="E372" s="91">
        <v>8110981.9000000004</v>
      </c>
      <c r="G372" s="13">
        <v>7.7753712556570376E-2</v>
      </c>
      <c r="H372" s="34">
        <v>7350</v>
      </c>
      <c r="I372" s="25">
        <v>1237506455.3199999</v>
      </c>
      <c r="J372" s="12">
        <v>3.4378791476718629E-2</v>
      </c>
      <c r="K372" s="25">
        <v>6526854.4607999986</v>
      </c>
      <c r="L372" s="29">
        <v>5.8602203494160593E-2</v>
      </c>
      <c r="M372" s="4">
        <v>270</v>
      </c>
      <c r="N372" s="4">
        <v>96729693.510000005</v>
      </c>
      <c r="O372" s="12">
        <v>0.14313161040136069</v>
      </c>
      <c r="P372" s="4">
        <v>1584127.44</v>
      </c>
      <c r="Q372" s="29">
        <v>0.18196497229860809</v>
      </c>
      <c r="R372" s="49">
        <v>60102.69</v>
      </c>
      <c r="S372" s="11">
        <v>0.39149143466100211</v>
      </c>
      <c r="T372" s="4">
        <v>2427</v>
      </c>
      <c r="U372" s="38">
        <v>0</v>
      </c>
      <c r="V372" s="38">
        <v>0</v>
      </c>
    </row>
    <row r="373" spans="1:24" ht="13" x14ac:dyDescent="0.3">
      <c r="A373" s="85">
        <v>38711</v>
      </c>
      <c r="B373" s="86">
        <v>7456727.5034999987</v>
      </c>
      <c r="C373" s="13">
        <v>7.1827369262225327E-2</v>
      </c>
      <c r="D373" s="47" t="e">
        <f>SUM(#REF!)</f>
        <v>#REF!</v>
      </c>
      <c r="E373" s="91">
        <v>7396624.8100000005</v>
      </c>
      <c r="G373" s="13">
        <v>7.061556764013166E-2</v>
      </c>
      <c r="H373" s="34">
        <v>7350</v>
      </c>
      <c r="I373" s="25">
        <v>1177184676.5700002</v>
      </c>
      <c r="J373" s="12">
        <v>9.3236384331528921E-2</v>
      </c>
      <c r="K373" s="25">
        <v>6127899.5834999988</v>
      </c>
      <c r="L373" s="29">
        <v>5.7839500042074506E-2</v>
      </c>
      <c r="M373" s="4">
        <v>270</v>
      </c>
      <c r="N373" s="4">
        <v>93585278</v>
      </c>
      <c r="O373" s="12">
        <v>0.13117688158600949</v>
      </c>
      <c r="P373" s="4">
        <v>1268725.23</v>
      </c>
      <c r="Q373" s="29">
        <v>0.15063210048913889</v>
      </c>
      <c r="R373" s="49">
        <v>43392.87</v>
      </c>
      <c r="S373" s="11">
        <v>0.24529105251805827</v>
      </c>
      <c r="T373" s="4">
        <v>2427</v>
      </c>
      <c r="U373" s="38">
        <v>0</v>
      </c>
      <c r="V373" s="38">
        <v>0</v>
      </c>
    </row>
    <row r="374" spans="1:24" ht="13" x14ac:dyDescent="0.3">
      <c r="A374" s="85">
        <v>38718</v>
      </c>
      <c r="B374" s="86">
        <v>8815500.6795000006</v>
      </c>
      <c r="C374" s="13">
        <v>0.16273658572276051</v>
      </c>
      <c r="D374" s="47" t="e">
        <f>SUM(#REF!)</f>
        <v>#REF!</v>
      </c>
      <c r="E374" s="91">
        <v>8772107.8100000005</v>
      </c>
      <c r="G374" s="13">
        <v>0.16216374291086533</v>
      </c>
      <c r="H374" s="34">
        <v>7350</v>
      </c>
      <c r="I374" s="25">
        <v>1348743709.26</v>
      </c>
      <c r="J374" s="12">
        <v>0.13640032040529615</v>
      </c>
      <c r="K374" s="25">
        <v>6670820.7945000008</v>
      </c>
      <c r="L374" s="29">
        <v>5.4955015204976726E-2</v>
      </c>
      <c r="M374" s="4">
        <v>270</v>
      </c>
      <c r="N374" s="4">
        <v>114942902.8</v>
      </c>
      <c r="O374" s="12">
        <v>0.34215394621419448</v>
      </c>
      <c r="P374" s="4">
        <v>2101287.0150000001</v>
      </c>
      <c r="Q374" s="29">
        <v>0.20312375041219163</v>
      </c>
      <c r="R374" s="49">
        <v>59865.020000000004</v>
      </c>
      <c r="S374" s="11">
        <v>0.29142025702295404</v>
      </c>
      <c r="T374" s="4">
        <v>2427</v>
      </c>
      <c r="U374" s="38">
        <v>0</v>
      </c>
      <c r="V374" s="38">
        <v>0</v>
      </c>
      <c r="W374" s="40"/>
      <c r="X374" s="41"/>
    </row>
    <row r="375" spans="1:24" ht="13" x14ac:dyDescent="0.3">
      <c r="A375" s="85">
        <v>38725</v>
      </c>
      <c r="B375" s="86">
        <v>7947868.705099999</v>
      </c>
      <c r="C375" s="13">
        <v>8.6200800840361191E-2</v>
      </c>
      <c r="D375" s="47" t="e">
        <f>SUM(#REF!)</f>
        <v>#REF!</v>
      </c>
      <c r="E375" s="91">
        <v>7888003.6799999997</v>
      </c>
      <c r="G375" s="13">
        <v>8.4144637273906753E-2</v>
      </c>
      <c r="H375" s="34">
        <v>7350</v>
      </c>
      <c r="I375" s="25">
        <v>1244759582.29</v>
      </c>
      <c r="J375" s="12">
        <v>0.143450884576378</v>
      </c>
      <c r="K375" s="25">
        <v>6139758.5900999997</v>
      </c>
      <c r="L375" s="29">
        <v>5.4805394439700277E-2</v>
      </c>
      <c r="M375" s="4">
        <v>270</v>
      </c>
      <c r="N375" s="4">
        <v>97029129.530000001</v>
      </c>
      <c r="O375" s="12">
        <v>0.21001287503658572</v>
      </c>
      <c r="P375" s="4">
        <v>1748245.095</v>
      </c>
      <c r="Q375" s="29">
        <v>0.20019705004149385</v>
      </c>
      <c r="R375" s="49">
        <v>62439.17</v>
      </c>
      <c r="S375" s="11">
        <v>0.44807235787657773</v>
      </c>
      <c r="T375" s="4">
        <v>2427</v>
      </c>
      <c r="U375" s="38">
        <v>0</v>
      </c>
      <c r="V375" s="38">
        <v>0</v>
      </c>
    </row>
    <row r="376" spans="1:24" ht="13" x14ac:dyDescent="0.3">
      <c r="A376" s="85">
        <v>38732</v>
      </c>
      <c r="B376" s="86">
        <v>7563035.3566999994</v>
      </c>
      <c r="C376" s="13">
        <v>0.17714315202979058</v>
      </c>
      <c r="D376" s="47" t="e">
        <f>SUM(#REF!)</f>
        <v>#REF!</v>
      </c>
      <c r="E376" s="91">
        <v>7500596.1900000004</v>
      </c>
      <c r="G376" s="13">
        <v>0.17467774529846647</v>
      </c>
      <c r="H376" s="34">
        <v>7350</v>
      </c>
      <c r="I376" s="25">
        <v>1189863599.6599998</v>
      </c>
      <c r="J376" s="12">
        <v>0.17795312625623749</v>
      </c>
      <c r="K376" s="25">
        <v>5532973.2566999998</v>
      </c>
      <c r="L376" s="29">
        <v>5.1667670687267866E-2</v>
      </c>
      <c r="M376" s="4">
        <v>270</v>
      </c>
      <c r="N376" s="4">
        <v>100437417.98</v>
      </c>
      <c r="O376" s="12">
        <v>0.30130750146488317</v>
      </c>
      <c r="P376" s="4">
        <v>1967622.93</v>
      </c>
      <c r="Q376" s="29">
        <v>0.21767263077544916</v>
      </c>
      <c r="R376" s="49">
        <v>54246.32</v>
      </c>
      <c r="S376" s="11">
        <v>0.57395890208605271</v>
      </c>
      <c r="T376" s="4">
        <v>2427</v>
      </c>
      <c r="U376" s="38">
        <v>0</v>
      </c>
      <c r="V376" s="38">
        <v>0</v>
      </c>
    </row>
    <row r="377" spans="1:24" ht="13" x14ac:dyDescent="0.3">
      <c r="A377" s="85">
        <v>38739</v>
      </c>
      <c r="B377" s="86">
        <v>6773410.7612000005</v>
      </c>
      <c r="C377" s="13">
        <v>0.10299404929221967</v>
      </c>
      <c r="D377" s="47" t="e">
        <f>SUM(#REF!)</f>
        <v>#REF!</v>
      </c>
      <c r="E377" s="91">
        <v>6719164.4399999995</v>
      </c>
      <c r="G377" s="13">
        <v>0.10069727752705249</v>
      </c>
      <c r="H377" s="34">
        <v>7350</v>
      </c>
      <c r="I377" s="25">
        <v>1041673388.5100001</v>
      </c>
      <c r="J377" s="12">
        <v>3.1213101857315184E-2</v>
      </c>
      <c r="K377" s="25">
        <v>5055603.7212000005</v>
      </c>
      <c r="L377" s="29">
        <v>5.3926091709369552E-2</v>
      </c>
      <c r="M377" s="4">
        <v>270</v>
      </c>
      <c r="N377" s="4">
        <v>91078904.109999999</v>
      </c>
      <c r="O377" s="12">
        <v>0.17019222077481078</v>
      </c>
      <c r="P377" s="4">
        <v>1663560.72</v>
      </c>
      <c r="Q377" s="29">
        <v>0.20294499786334769</v>
      </c>
      <c r="R377" s="49">
        <v>50347.77</v>
      </c>
      <c r="S377" s="11">
        <v>0.48743940158378485</v>
      </c>
      <c r="T377" s="4">
        <v>2427</v>
      </c>
      <c r="U377" s="38">
        <v>0</v>
      </c>
      <c r="V377" s="38">
        <v>0</v>
      </c>
    </row>
    <row r="378" spans="1:24" ht="13" x14ac:dyDescent="0.3">
      <c r="A378" s="85">
        <v>38746</v>
      </c>
      <c r="B378" s="86">
        <v>7449310.1579999998</v>
      </c>
      <c r="C378" s="13">
        <v>1.2012914234995398E-2</v>
      </c>
      <c r="D378" s="47" t="e">
        <f>SUM(#REF!)</f>
        <v>#REF!</v>
      </c>
      <c r="E378" s="91">
        <v>7398962.3900000006</v>
      </c>
      <c r="G378" s="13">
        <v>1.0229250540765733E-2</v>
      </c>
      <c r="H378" s="34">
        <v>7350</v>
      </c>
      <c r="I378" s="25">
        <v>1187978308.02</v>
      </c>
      <c r="J378" s="12">
        <v>4.7537186838091161E-2</v>
      </c>
      <c r="K378" s="25">
        <v>5935371.858</v>
      </c>
      <c r="L378" s="29">
        <v>5.5513283159114503E-2</v>
      </c>
      <c r="M378" s="4">
        <v>270</v>
      </c>
      <c r="N378" s="4">
        <v>100870910.94</v>
      </c>
      <c r="O378" s="12">
        <v>0.16531329009494389</v>
      </c>
      <c r="P378" s="4">
        <v>1463590.53</v>
      </c>
      <c r="Q378" s="29">
        <v>0.16121711252982565</v>
      </c>
      <c r="R378" s="49">
        <v>60494.850000000006</v>
      </c>
      <c r="S378" s="11">
        <v>0.36660218334886374</v>
      </c>
      <c r="T378" s="4">
        <v>2427</v>
      </c>
      <c r="U378" s="38">
        <v>0</v>
      </c>
      <c r="V378" s="38">
        <v>0</v>
      </c>
    </row>
    <row r="379" spans="1:24" ht="13" x14ac:dyDescent="0.3">
      <c r="A379" s="85">
        <v>38753</v>
      </c>
      <c r="B379" s="86">
        <v>8004388.220999999</v>
      </c>
      <c r="C379" s="13">
        <v>8.5219139246923703E-2</v>
      </c>
      <c r="D379" s="47" t="e">
        <f>SUM(#REF!)</f>
        <v>#REF!</v>
      </c>
      <c r="E379" s="91">
        <v>7943893.0699999994</v>
      </c>
      <c r="G379" s="13">
        <v>8.3245857961985692E-2</v>
      </c>
      <c r="H379" s="34">
        <v>7350</v>
      </c>
      <c r="I379" s="25">
        <v>1169722924.9100001</v>
      </c>
      <c r="J379" s="12">
        <v>7.2108097812006555E-2</v>
      </c>
      <c r="K379" s="25">
        <v>6026431.175999999</v>
      </c>
      <c r="L379" s="29">
        <v>5.724462175959491E-2</v>
      </c>
      <c r="M379" s="4">
        <v>270</v>
      </c>
      <c r="N379" s="4">
        <v>94899299.840000004</v>
      </c>
      <c r="O379" s="12">
        <v>0.15903316184442007</v>
      </c>
      <c r="P379" s="4">
        <v>1917462.1950000001</v>
      </c>
      <c r="Q379" s="29">
        <v>0.22450255729937321</v>
      </c>
      <c r="R379" s="49">
        <v>60792.18</v>
      </c>
      <c r="S379" s="11">
        <v>0.42642520851749732</v>
      </c>
      <c r="T379" s="4">
        <v>2427</v>
      </c>
      <c r="U379" s="38">
        <v>0</v>
      </c>
      <c r="V379" s="38">
        <v>0</v>
      </c>
    </row>
    <row r="380" spans="1:24" ht="13" x14ac:dyDescent="0.3">
      <c r="A380" s="85">
        <v>38760</v>
      </c>
      <c r="B380" s="86">
        <v>7455239.7260999996</v>
      </c>
      <c r="C380" s="13">
        <v>0.13489400423621412</v>
      </c>
      <c r="D380" s="47" t="e">
        <f>SUM(#REF!)</f>
        <v>#REF!</v>
      </c>
      <c r="E380" s="91">
        <v>7394447.54</v>
      </c>
      <c r="G380" s="13">
        <v>0.13190916642863781</v>
      </c>
      <c r="H380" s="34">
        <v>7350</v>
      </c>
      <c r="I380" s="25">
        <v>1108833929.46</v>
      </c>
      <c r="J380" s="12">
        <v>9.3284443214286306E-2</v>
      </c>
      <c r="K380" s="25">
        <v>5566884.5060999999</v>
      </c>
      <c r="L380" s="29">
        <v>5.5783170632344295E-2</v>
      </c>
      <c r="M380" s="4">
        <v>270</v>
      </c>
      <c r="N380" s="4">
        <v>88452870.480000004</v>
      </c>
      <c r="O380" s="12">
        <v>0.15705373682872148</v>
      </c>
      <c r="P380" s="4">
        <v>1827563.0399999998</v>
      </c>
      <c r="Q380" s="29">
        <v>0.22957147563222868</v>
      </c>
      <c r="R380" s="49">
        <v>56688.12</v>
      </c>
      <c r="S380" s="11">
        <v>0.6708056490389569</v>
      </c>
      <c r="T380" s="4">
        <v>2427</v>
      </c>
      <c r="U380" s="38">
        <v>0</v>
      </c>
      <c r="V380" s="38">
        <v>0</v>
      </c>
    </row>
    <row r="381" spans="1:24" ht="13" x14ac:dyDescent="0.3">
      <c r="A381" s="85">
        <v>38767</v>
      </c>
      <c r="B381" s="86">
        <v>6906508.1028000005</v>
      </c>
      <c r="C381" s="13">
        <v>0.11404664859390912</v>
      </c>
      <c r="D381" s="47">
        <v>1615934</v>
      </c>
      <c r="E381" s="91">
        <v>6849819.9799999995</v>
      </c>
      <c r="G381" s="13">
        <v>0.11117329735554859</v>
      </c>
      <c r="H381" s="34">
        <v>7350</v>
      </c>
      <c r="I381" s="25">
        <v>1082637657.8199999</v>
      </c>
      <c r="J381" s="12">
        <v>4.6939234171098354E-2</v>
      </c>
      <c r="K381" s="25">
        <v>5367354.6978000002</v>
      </c>
      <c r="L381" s="29">
        <v>5.5085165372951897E-2</v>
      </c>
      <c r="M381" s="4">
        <v>270</v>
      </c>
      <c r="N381" s="4">
        <v>86680946.400000006</v>
      </c>
      <c r="O381" s="12">
        <v>3.8353760077135535E-2</v>
      </c>
      <c r="P381" s="4">
        <v>1482465.2849999999</v>
      </c>
      <c r="Q381" s="29">
        <v>0.19002834168409585</v>
      </c>
      <c r="R381" s="49">
        <v>58473.04</v>
      </c>
      <c r="S381" s="11">
        <v>0.62033648321871437</v>
      </c>
      <c r="T381" s="4">
        <v>2427</v>
      </c>
      <c r="U381" s="38">
        <v>0</v>
      </c>
      <c r="V381" s="38">
        <v>0</v>
      </c>
    </row>
    <row r="382" spans="1:24" ht="13" x14ac:dyDescent="0.3">
      <c r="A382" s="85">
        <v>38774</v>
      </c>
      <c r="B382" s="86">
        <v>8177662.5600999994</v>
      </c>
      <c r="C382" s="13">
        <v>0.19283568062676082</v>
      </c>
      <c r="D382" s="47">
        <v>0</v>
      </c>
      <c r="E382" s="91">
        <v>8119189.5200000014</v>
      </c>
      <c r="G382" s="13">
        <v>0.19060113276857926</v>
      </c>
      <c r="H382" s="34">
        <v>7350</v>
      </c>
      <c r="I382" s="25">
        <v>1134623807.7</v>
      </c>
      <c r="J382" s="12">
        <v>2.3561927588624743E-2</v>
      </c>
      <c r="K382" s="25">
        <v>6014256.6951000001</v>
      </c>
      <c r="L382" s="29">
        <v>5.8896238503457238E-2</v>
      </c>
      <c r="M382" s="4">
        <v>270</v>
      </c>
      <c r="N382" s="4">
        <v>90281671.189999998</v>
      </c>
      <c r="O382" s="12">
        <v>2.7379582257988311E-2</v>
      </c>
      <c r="P382" s="4">
        <v>2104932.8249999997</v>
      </c>
      <c r="Q382" s="29">
        <v>0.2590574830053719</v>
      </c>
      <c r="R382" s="49">
        <v>56834.93</v>
      </c>
      <c r="S382" s="11">
        <v>0.61321136798288167</v>
      </c>
      <c r="T382" s="4">
        <v>2427</v>
      </c>
      <c r="U382" s="38">
        <v>0</v>
      </c>
      <c r="V382" s="38">
        <v>0</v>
      </c>
    </row>
    <row r="383" spans="1:24" ht="13" x14ac:dyDescent="0.3">
      <c r="A383" s="85">
        <v>38781</v>
      </c>
      <c r="B383" s="86">
        <v>8319583.4879000001</v>
      </c>
      <c r="C383" s="13">
        <v>0.10942453590517665</v>
      </c>
      <c r="D383" s="47">
        <v>2933089</v>
      </c>
      <c r="E383" s="91">
        <v>8262748.5600000005</v>
      </c>
      <c r="G383" s="13">
        <v>0.10755500682232699</v>
      </c>
      <c r="H383" s="34">
        <v>7860</v>
      </c>
      <c r="I383" s="25">
        <v>1340913139.0999999</v>
      </c>
      <c r="J383" s="12">
        <v>0.17702694144275033</v>
      </c>
      <c r="K383" s="25">
        <v>6333272.3997</v>
      </c>
      <c r="L383" s="29">
        <v>5.2478934897476688E-2</v>
      </c>
      <c r="M383" s="4">
        <v>283</v>
      </c>
      <c r="N383" s="4">
        <v>89830746.210000008</v>
      </c>
      <c r="O383" s="12">
        <v>-5.3537380562151959E-4</v>
      </c>
      <c r="P383" s="4">
        <v>1929476.1581999999</v>
      </c>
      <c r="Q383" s="29">
        <v>0.23865574855498017</v>
      </c>
      <c r="R383" s="49">
        <v>113979.32999999999</v>
      </c>
      <c r="S383" s="11">
        <v>0.47021704191501201</v>
      </c>
      <c r="T383" s="4">
        <v>2427</v>
      </c>
      <c r="U383" s="38">
        <v>0</v>
      </c>
      <c r="V383" s="38">
        <v>0</v>
      </c>
    </row>
    <row r="384" spans="1:24" ht="13" x14ac:dyDescent="0.3">
      <c r="A384" s="85">
        <v>38788</v>
      </c>
      <c r="B384" s="86">
        <v>8014309.3934999984</v>
      </c>
      <c r="C384" s="13">
        <v>0.25747612164001676</v>
      </c>
      <c r="D384" s="47">
        <v>0</v>
      </c>
      <c r="E384" s="91">
        <v>7900330.0700000003</v>
      </c>
      <c r="G384" s="13">
        <v>0.24724896514432881</v>
      </c>
      <c r="H384" s="34">
        <v>7860</v>
      </c>
      <c r="I384" s="25">
        <v>1157231318.52</v>
      </c>
      <c r="J384" s="12">
        <v>0.10311688962930621</v>
      </c>
      <c r="K384" s="25">
        <v>5854737.3164999988</v>
      </c>
      <c r="L384" s="29">
        <v>5.621403068592782E-2</v>
      </c>
      <c r="M384" s="4">
        <v>283</v>
      </c>
      <c r="N384" s="4">
        <v>91600661.290000007</v>
      </c>
      <c r="O384" s="12">
        <v>3.0391971212226032E-2</v>
      </c>
      <c r="P384" s="4">
        <v>2045592.747</v>
      </c>
      <c r="Q384" s="29">
        <v>0.24812930365254135</v>
      </c>
      <c r="R384" s="49">
        <v>78651.77</v>
      </c>
      <c r="S384" s="11">
        <v>1.9132290719376024</v>
      </c>
      <c r="T384" s="4">
        <v>2427</v>
      </c>
      <c r="U384" s="38">
        <v>0</v>
      </c>
      <c r="V384" s="38">
        <v>0</v>
      </c>
    </row>
    <row r="385" spans="1:22" ht="13" x14ac:dyDescent="0.3">
      <c r="A385" s="85">
        <v>38795</v>
      </c>
      <c r="B385" s="86">
        <v>7561790.0923999976</v>
      </c>
      <c r="C385" s="13">
        <v>9.3451984924894704E-2</v>
      </c>
      <c r="D385" s="47">
        <v>1045938</v>
      </c>
      <c r="E385" s="91">
        <v>7483138.3399999999</v>
      </c>
      <c r="G385" s="13">
        <v>8.7755559868251343E-2</v>
      </c>
      <c r="H385" s="34">
        <v>7860</v>
      </c>
      <c r="I385" s="25">
        <v>1172159779.95</v>
      </c>
      <c r="J385" s="12">
        <v>0.11988145038637188</v>
      </c>
      <c r="K385" s="25">
        <v>5871526.4924999988</v>
      </c>
      <c r="L385" s="29">
        <v>5.5657244315943724E-2</v>
      </c>
      <c r="M385" s="4">
        <v>283</v>
      </c>
      <c r="N385" s="4">
        <v>89216190.319999993</v>
      </c>
      <c r="O385" s="12">
        <v>-3.523832707940322E-3</v>
      </c>
      <c r="P385" s="4">
        <v>1611611.8298999998</v>
      </c>
      <c r="Q385" s="29">
        <v>0.20071242725980593</v>
      </c>
      <c r="R385" s="49">
        <v>84828.62000000001</v>
      </c>
      <c r="S385" s="11">
        <v>1.1792729621347031</v>
      </c>
      <c r="T385" s="4">
        <v>2427</v>
      </c>
      <c r="U385" s="38">
        <v>0</v>
      </c>
      <c r="V385" s="38">
        <v>0</v>
      </c>
    </row>
    <row r="386" spans="1:22" ht="13" x14ac:dyDescent="0.3">
      <c r="A386" s="85">
        <v>38802</v>
      </c>
      <c r="B386" s="86">
        <v>8470917.066800002</v>
      </c>
      <c r="C386" s="13">
        <v>5.5730093449499085E-2</v>
      </c>
      <c r="D386" s="47">
        <v>2000000</v>
      </c>
      <c r="E386" s="91">
        <v>8386088.3599999994</v>
      </c>
      <c r="G386" s="13">
        <v>4.9735213090954744E-2</v>
      </c>
      <c r="H386" s="34">
        <v>7860</v>
      </c>
      <c r="I386" s="25">
        <v>1340587668.3400002</v>
      </c>
      <c r="J386" s="12">
        <v>9.4331766490747926E-2</v>
      </c>
      <c r="K386" s="25">
        <v>6654812.4234000016</v>
      </c>
      <c r="L386" s="29">
        <v>5.5156676438445906E-2</v>
      </c>
      <c r="M386" s="4">
        <v>283</v>
      </c>
      <c r="N386" s="4">
        <v>99663360.670000002</v>
      </c>
      <c r="O386" s="12">
        <v>4.4135726257504171E-2</v>
      </c>
      <c r="P386" s="4">
        <v>1731276.0234000001</v>
      </c>
      <c r="Q386" s="29">
        <v>0.19301376283802574</v>
      </c>
      <c r="R386" s="49">
        <v>102522.44000000002</v>
      </c>
      <c r="S386" s="11">
        <v>1.4245629399111333</v>
      </c>
      <c r="T386" s="4">
        <v>2427</v>
      </c>
      <c r="U386" s="38">
        <v>0</v>
      </c>
      <c r="V386" s="38">
        <v>0</v>
      </c>
    </row>
    <row r="387" spans="1:22" ht="13" x14ac:dyDescent="0.3">
      <c r="A387" s="85">
        <v>38809</v>
      </c>
      <c r="B387" s="86">
        <v>8520604.0561999995</v>
      </c>
      <c r="C387" s="13">
        <v>0.12924287587001371</v>
      </c>
      <c r="D387" s="47">
        <v>880000</v>
      </c>
      <c r="E387" s="91">
        <v>8418081.6099999994</v>
      </c>
      <c r="G387" s="13">
        <v>0.12323781200583284</v>
      </c>
      <c r="H387" s="34">
        <v>7860</v>
      </c>
      <c r="I387" s="25">
        <v>1300031475.4200001</v>
      </c>
      <c r="J387" s="12">
        <v>0.10911296165977147</v>
      </c>
      <c r="K387" s="25">
        <v>6459868.2788999993</v>
      </c>
      <c r="L387" s="29">
        <v>5.5211212626072211E-2</v>
      </c>
      <c r="M387" s="4">
        <v>283</v>
      </c>
      <c r="N387" s="4">
        <v>87858812.429999992</v>
      </c>
      <c r="O387" s="12">
        <v>-3.3346610272289023E-2</v>
      </c>
      <c r="P387" s="4">
        <v>1958213.3372999998</v>
      </c>
      <c r="Q387" s="29">
        <v>0.24764648380986545</v>
      </c>
      <c r="R387" s="49">
        <v>112957.34</v>
      </c>
      <c r="S387" s="11">
        <v>1.0127827905277385</v>
      </c>
      <c r="T387" s="4">
        <v>2427</v>
      </c>
      <c r="U387" s="38">
        <v>0</v>
      </c>
      <c r="V387" s="38">
        <v>0</v>
      </c>
    </row>
    <row r="388" spans="1:22" ht="13" x14ac:dyDescent="0.3">
      <c r="A388" s="85">
        <v>38816</v>
      </c>
      <c r="B388" s="86">
        <v>8202348.1183999991</v>
      </c>
      <c r="C388" s="13">
        <v>0.20807050297013507</v>
      </c>
      <c r="D388" s="47">
        <v>1801989</v>
      </c>
      <c r="E388" s="91">
        <v>8089390.7699999986</v>
      </c>
      <c r="G388" s="13">
        <v>0.19897082582908521</v>
      </c>
      <c r="H388" s="34">
        <v>7860</v>
      </c>
      <c r="I388" s="25">
        <v>1254868262.9000001</v>
      </c>
      <c r="J388" s="12">
        <v>0.19222519494080959</v>
      </c>
      <c r="K388" s="25">
        <v>5977024.4033999993</v>
      </c>
      <c r="L388" s="29">
        <v>5.2922991379607695E-2</v>
      </c>
      <c r="M388" s="4">
        <v>283</v>
      </c>
      <c r="N388" s="4">
        <v>91042687.389999986</v>
      </c>
      <c r="O388" s="12">
        <v>5.4836831442015121E-2</v>
      </c>
      <c r="P388" s="4">
        <v>2112366.375</v>
      </c>
      <c r="Q388" s="29">
        <v>0.25779926068590542</v>
      </c>
      <c r="R388" s="49">
        <v>116745.75999999998</v>
      </c>
      <c r="S388" s="11">
        <v>1.6464524729661187</v>
      </c>
      <c r="T388" s="4">
        <v>2427</v>
      </c>
      <c r="U388" s="38">
        <v>0</v>
      </c>
      <c r="V388" s="38">
        <v>0</v>
      </c>
    </row>
    <row r="389" spans="1:22" ht="13" x14ac:dyDescent="0.3">
      <c r="A389" s="85">
        <v>38823</v>
      </c>
      <c r="B389" s="86">
        <v>8225475.2730999999</v>
      </c>
      <c r="C389" s="13">
        <v>0.19130425337268897</v>
      </c>
      <c r="D389" s="47">
        <v>841565.12</v>
      </c>
      <c r="E389" s="91">
        <v>8108729.5200000005</v>
      </c>
      <c r="G389" s="13">
        <v>0.18066380000747739</v>
      </c>
      <c r="H389" s="34">
        <v>7860</v>
      </c>
      <c r="I389" s="25">
        <v>1245576668.77</v>
      </c>
      <c r="J389" s="12">
        <v>0.23793716637606566</v>
      </c>
      <c r="K389" s="25">
        <v>6161445.2780999998</v>
      </c>
      <c r="L389" s="29">
        <v>5.4962897753700196E-2</v>
      </c>
      <c r="M389" s="4">
        <v>283</v>
      </c>
      <c r="N389" s="4">
        <v>91583491.599999994</v>
      </c>
      <c r="O389" s="12">
        <v>1.9358520924658063E-2</v>
      </c>
      <c r="P389" s="4">
        <v>1947284.2349999999</v>
      </c>
      <c r="Q389" s="29">
        <v>0.23624881648430188</v>
      </c>
      <c r="R389" s="49">
        <v>104993.58000000002</v>
      </c>
      <c r="S389" s="11">
        <v>2.18495305331464</v>
      </c>
      <c r="T389" s="4">
        <v>2427</v>
      </c>
      <c r="U389" s="38">
        <v>0</v>
      </c>
      <c r="V389" s="38">
        <v>0</v>
      </c>
    </row>
    <row r="390" spans="1:22" ht="13" x14ac:dyDescent="0.3">
      <c r="A390" s="85">
        <v>38830</v>
      </c>
      <c r="B390" s="86">
        <v>7657844.2157999994</v>
      </c>
      <c r="C390" s="13">
        <v>0.24042371601227153</v>
      </c>
      <c r="D390" s="47">
        <v>1286093</v>
      </c>
      <c r="E390" s="91">
        <v>7552850.6399999997</v>
      </c>
      <c r="G390" s="13">
        <v>0.23028075144942806</v>
      </c>
      <c r="H390" s="34">
        <v>7860</v>
      </c>
      <c r="I390" s="25">
        <v>1200161221.3799999</v>
      </c>
      <c r="J390" s="12">
        <v>0.20219282209353184</v>
      </c>
      <c r="K390" s="25">
        <v>5610468.8357999995</v>
      </c>
      <c r="L390" s="29">
        <v>5.1941807075153043E-2</v>
      </c>
      <c r="M390" s="4">
        <v>283</v>
      </c>
      <c r="N390" s="4">
        <v>94927336.689999998</v>
      </c>
      <c r="O390" s="12">
        <v>0.13436694340714816</v>
      </c>
      <c r="P390" s="4">
        <v>1942381.7999999998</v>
      </c>
      <c r="Q390" s="29">
        <v>0.22735305500542427</v>
      </c>
      <c r="R390" s="49">
        <v>110269.39000000001</v>
      </c>
      <c r="S390" s="11">
        <v>2.0482780966084526</v>
      </c>
      <c r="T390" s="4">
        <v>2427</v>
      </c>
      <c r="U390" s="38">
        <v>0</v>
      </c>
      <c r="V390" s="38">
        <v>0</v>
      </c>
    </row>
    <row r="391" spans="1:22" ht="13" x14ac:dyDescent="0.3">
      <c r="A391" s="85">
        <v>38837</v>
      </c>
      <c r="B391" s="86">
        <v>9816041.4367000014</v>
      </c>
      <c r="C391" s="13">
        <v>0.26909924139601005</v>
      </c>
      <c r="D391" s="47">
        <v>1770036</v>
      </c>
      <c r="E391" s="91">
        <v>9705772.0399999991</v>
      </c>
      <c r="G391" s="13">
        <v>0.26053193289076315</v>
      </c>
      <c r="H391" s="34">
        <v>7860</v>
      </c>
      <c r="I391" s="25">
        <v>1481128866.3700001</v>
      </c>
      <c r="J391" s="12">
        <v>0.18574580220127013</v>
      </c>
      <c r="K391" s="25">
        <v>7495642.2276000008</v>
      </c>
      <c r="L391" s="29">
        <v>5.6230700468432197E-2</v>
      </c>
      <c r="M391" s="4">
        <v>283</v>
      </c>
      <c r="N391" s="4">
        <v>100829463.45</v>
      </c>
      <c r="O391" s="12">
        <v>0.13302563052908467</v>
      </c>
      <c r="P391" s="4">
        <v>2210129.8191</v>
      </c>
      <c r="Q391" s="29">
        <v>0.2435498231345592</v>
      </c>
      <c r="R391" s="49">
        <v>134665.75999999998</v>
      </c>
      <c r="S391" s="11">
        <v>2.1587432675456313</v>
      </c>
      <c r="T391" s="4">
        <v>2427</v>
      </c>
      <c r="U391" s="38">
        <v>0</v>
      </c>
      <c r="V391" s="38">
        <v>0</v>
      </c>
    </row>
    <row r="392" spans="1:22" ht="13" x14ac:dyDescent="0.3">
      <c r="A392" s="35">
        <v>38844</v>
      </c>
      <c r="B392" s="86">
        <v>8459111.5867999997</v>
      </c>
      <c r="C392" s="13">
        <v>0.28494980661428393</v>
      </c>
      <c r="D392" s="47">
        <v>400000</v>
      </c>
      <c r="E392" s="91">
        <v>8324445.8300000001</v>
      </c>
      <c r="G392" s="13">
        <v>0.27324462878766687</v>
      </c>
      <c r="H392" s="34">
        <v>7860</v>
      </c>
      <c r="I392" s="25">
        <v>1269624005.1899998</v>
      </c>
      <c r="J392" s="12">
        <v>0.13682903639285038</v>
      </c>
      <c r="K392" s="25">
        <v>6436511.5518000005</v>
      </c>
      <c r="L392" s="29">
        <v>5.632911375939012E-2</v>
      </c>
      <c r="M392" s="4">
        <v>283</v>
      </c>
      <c r="N392" s="4">
        <v>94254004.020000011</v>
      </c>
      <c r="O392" s="12">
        <v>0.10026385389303516</v>
      </c>
      <c r="P392" s="4">
        <v>1887934.2749999999</v>
      </c>
      <c r="Q392" s="29">
        <v>0.22255868828181372</v>
      </c>
      <c r="R392" s="49">
        <v>121936.13000000002</v>
      </c>
      <c r="S392" s="11">
        <v>1.9763677754448001</v>
      </c>
      <c r="T392" s="4">
        <v>2427</v>
      </c>
      <c r="U392" s="38">
        <v>0</v>
      </c>
      <c r="V392" s="38">
        <v>0</v>
      </c>
    </row>
    <row r="393" spans="1:22" ht="13" x14ac:dyDescent="0.3">
      <c r="A393" s="35">
        <v>38851</v>
      </c>
      <c r="B393" s="86">
        <v>7641923.4314000001</v>
      </c>
      <c r="C393" s="13">
        <v>0.15553823819481294</v>
      </c>
      <c r="D393" s="47">
        <v>0</v>
      </c>
      <c r="E393" s="91">
        <v>7519987.2999999998</v>
      </c>
      <c r="G393" s="13">
        <v>0.14362049996739468</v>
      </c>
      <c r="H393" s="34">
        <v>7860</v>
      </c>
      <c r="I393" s="25">
        <v>1116032599.1299999</v>
      </c>
      <c r="J393" s="12">
        <v>6.8235538066666823E-2</v>
      </c>
      <c r="K393" s="25">
        <v>5675353.5114000002</v>
      </c>
      <c r="L393" s="29">
        <v>5.6503262995326341E-2</v>
      </c>
      <c r="M393" s="4">
        <v>283</v>
      </c>
      <c r="N393" s="4">
        <v>85541628.859999999</v>
      </c>
      <c r="O393" s="12">
        <v>-6.3685071643584501E-2</v>
      </c>
      <c r="P393" s="4">
        <v>1844633.79</v>
      </c>
      <c r="Q393" s="29">
        <v>0.23960183215056913</v>
      </c>
      <c r="R393" s="49">
        <v>122176.68</v>
      </c>
      <c r="S393" s="11">
        <v>2.2339271847338096</v>
      </c>
      <c r="T393" s="4">
        <v>2427</v>
      </c>
      <c r="U393" s="38">
        <v>0</v>
      </c>
      <c r="V393" s="38">
        <v>0</v>
      </c>
    </row>
    <row r="394" spans="1:22" ht="13" x14ac:dyDescent="0.3">
      <c r="A394" s="35">
        <v>38858</v>
      </c>
      <c r="B394" s="86">
        <v>7247676.0821999991</v>
      </c>
      <c r="C394" s="13">
        <v>4.6010424568895036E-2</v>
      </c>
      <c r="D394" s="47">
        <v>0</v>
      </c>
      <c r="E394" s="91">
        <v>7125499.4100000001</v>
      </c>
      <c r="G394" s="13">
        <v>3.3311335423097832E-2</v>
      </c>
      <c r="H394" s="34">
        <v>7860</v>
      </c>
      <c r="I394" s="25">
        <v>1141047007.6299999</v>
      </c>
      <c r="J394" s="12">
        <v>0.12633396705508249</v>
      </c>
      <c r="K394" s="25">
        <v>5483591.0621999996</v>
      </c>
      <c r="L394" s="29">
        <v>5.3397265119297342E-2</v>
      </c>
      <c r="M394" s="4">
        <v>283</v>
      </c>
      <c r="N394" s="4">
        <v>90955566.199999988</v>
      </c>
      <c r="O394" s="12">
        <v>-5.7269552243228716E-3</v>
      </c>
      <c r="P394" s="4">
        <v>1641908.34</v>
      </c>
      <c r="Q394" s="29">
        <v>0.20057514632897752</v>
      </c>
      <c r="R394" s="49">
        <v>108332.12000000001</v>
      </c>
      <c r="S394" s="11">
        <v>2.6929022593571124</v>
      </c>
      <c r="T394" s="4">
        <v>2427</v>
      </c>
      <c r="U394" s="38">
        <v>0</v>
      </c>
      <c r="V394" s="38">
        <v>0</v>
      </c>
    </row>
    <row r="395" spans="1:22" ht="13" x14ac:dyDescent="0.3">
      <c r="A395" s="35">
        <v>38865</v>
      </c>
      <c r="B395" s="86">
        <v>8396311.2391999997</v>
      </c>
      <c r="C395" s="13">
        <v>0.1292686716375635</v>
      </c>
      <c r="D395" s="47">
        <v>400000</v>
      </c>
      <c r="E395" s="91">
        <v>8287979.1199999992</v>
      </c>
      <c r="G395" s="13">
        <v>0.11958112387737607</v>
      </c>
      <c r="H395" s="34">
        <v>7860</v>
      </c>
      <c r="I395" s="25">
        <v>1262859060.0299997</v>
      </c>
      <c r="J395" s="12">
        <v>0.12431984829182197</v>
      </c>
      <c r="K395" s="25">
        <v>6360139.8341999995</v>
      </c>
      <c r="L395" s="29">
        <v>5.5958913085931573E-2</v>
      </c>
      <c r="M395" s="4">
        <v>283</v>
      </c>
      <c r="N395" s="4">
        <v>92879542.450000003</v>
      </c>
      <c r="O395" s="12">
        <v>8.2052439999635851E-4</v>
      </c>
      <c r="P395" s="4">
        <v>1927839.2849999999</v>
      </c>
      <c r="Q395" s="29">
        <v>0.23062599077220153</v>
      </c>
      <c r="R395" s="49">
        <v>122945.36</v>
      </c>
      <c r="S395" s="11">
        <v>2.3409081306792867</v>
      </c>
      <c r="T395" s="4">
        <v>2427</v>
      </c>
      <c r="U395" s="38">
        <v>0</v>
      </c>
      <c r="V395" s="38">
        <v>0</v>
      </c>
    </row>
    <row r="396" spans="1:22" ht="13" x14ac:dyDescent="0.3">
      <c r="A396" s="35">
        <v>38872</v>
      </c>
      <c r="B396" s="86">
        <v>8921127.0433999971</v>
      </c>
      <c r="C396" s="13">
        <v>0.19405712821610366</v>
      </c>
      <c r="D396" s="47">
        <v>1165043</v>
      </c>
      <c r="E396" s="91">
        <v>8798181.6899999995</v>
      </c>
      <c r="G396" s="13">
        <v>0.18325818149313911</v>
      </c>
      <c r="H396" s="34">
        <v>7860</v>
      </c>
      <c r="I396" s="25">
        <v>1287972976.7199998</v>
      </c>
      <c r="J396" s="12">
        <v>0.12801477879209222</v>
      </c>
      <c r="K396" s="25">
        <v>6577720.8083999986</v>
      </c>
      <c r="L396" s="29">
        <v>5.6744813812882156E-2</v>
      </c>
      <c r="M396" s="4">
        <v>283</v>
      </c>
      <c r="N396" s="4">
        <v>97824599.839999989</v>
      </c>
      <c r="O396" s="12">
        <v>0.13831208589837618</v>
      </c>
      <c r="P396" s="4">
        <v>2220460.875</v>
      </c>
      <c r="Q396" s="29">
        <v>0.25220432836272977</v>
      </c>
      <c r="R396" s="49">
        <v>141779.19999999998</v>
      </c>
      <c r="S396" s="11">
        <v>2.442028261252386</v>
      </c>
      <c r="T396" s="4">
        <v>2427</v>
      </c>
      <c r="U396" s="38">
        <v>0</v>
      </c>
      <c r="V396" s="38">
        <v>0</v>
      </c>
    </row>
    <row r="397" spans="1:22" ht="13" x14ac:dyDescent="0.3">
      <c r="A397" s="35">
        <v>38879</v>
      </c>
      <c r="B397" s="86">
        <v>7737440.305900001</v>
      </c>
      <c r="C397" s="13">
        <v>0.12054114918373515</v>
      </c>
      <c r="D397" s="47">
        <v>1200000</v>
      </c>
      <c r="E397" s="91">
        <v>7595661.1100000003</v>
      </c>
      <c r="G397" s="13">
        <v>0.1058406966365304</v>
      </c>
      <c r="H397" s="34">
        <v>7860</v>
      </c>
      <c r="I397" s="25">
        <v>1169276461.1499999</v>
      </c>
      <c r="J397" s="12">
        <v>9.115934508197876E-2</v>
      </c>
      <c r="K397" s="25">
        <v>5741285.5359000005</v>
      </c>
      <c r="L397" s="29">
        <v>5.4556867968811769E-2</v>
      </c>
      <c r="M397" s="4">
        <v>283</v>
      </c>
      <c r="N397" s="4">
        <v>99857802.700000003</v>
      </c>
      <c r="O397" s="12">
        <v>6.5578798036735053E-2</v>
      </c>
      <c r="P397" s="4">
        <v>1854375.57</v>
      </c>
      <c r="Q397" s="29">
        <v>0.20633513298806042</v>
      </c>
      <c r="R397" s="49">
        <v>114347.84999999999</v>
      </c>
      <c r="S397" s="11">
        <v>2.8933387229293626</v>
      </c>
      <c r="T397" s="4">
        <v>2427</v>
      </c>
      <c r="U397" s="38">
        <v>0</v>
      </c>
      <c r="V397" s="38">
        <v>0</v>
      </c>
    </row>
    <row r="398" spans="1:22" ht="13" x14ac:dyDescent="0.3">
      <c r="A398" s="35">
        <v>38886</v>
      </c>
      <c r="B398" s="86">
        <v>8097208.7081999984</v>
      </c>
      <c r="C398" s="13">
        <v>0.29936646603548356</v>
      </c>
      <c r="D398" s="47">
        <v>480000</v>
      </c>
      <c r="E398" s="91">
        <v>7982860.8599999994</v>
      </c>
      <c r="G398" s="13">
        <v>0.28783281487923218</v>
      </c>
      <c r="H398" s="34">
        <v>7860</v>
      </c>
      <c r="I398" s="25">
        <v>1201293370.97</v>
      </c>
      <c r="J398" s="12">
        <v>0.11334311656142737</v>
      </c>
      <c r="K398" s="25">
        <v>5855422.5431999993</v>
      </c>
      <c r="L398" s="29">
        <v>5.4158502870507184E-2</v>
      </c>
      <c r="M398" s="4">
        <v>283</v>
      </c>
      <c r="N398" s="4">
        <v>93385751.359999999</v>
      </c>
      <c r="O398" s="12">
        <v>9.1221980704158323E-2</v>
      </c>
      <c r="P398" s="4">
        <v>2127438.3149999999</v>
      </c>
      <c r="Q398" s="29">
        <v>0.25312430596478525</v>
      </c>
      <c r="R398" s="49">
        <v>125036.33</v>
      </c>
      <c r="S398" s="11">
        <v>2.4671845356113988</v>
      </c>
      <c r="T398" s="4">
        <v>2427</v>
      </c>
      <c r="U398" s="38">
        <v>0</v>
      </c>
      <c r="V398" s="38">
        <v>0</v>
      </c>
    </row>
    <row r="399" spans="1:22" ht="13" x14ac:dyDescent="0.3">
      <c r="A399" s="35">
        <v>38893</v>
      </c>
      <c r="B399" s="86">
        <v>8156516.9998999992</v>
      </c>
      <c r="C399" s="13">
        <v>0.13878331661330146</v>
      </c>
      <c r="D399" s="47">
        <v>2930814</v>
      </c>
      <c r="E399" s="91">
        <v>8031480.6699999999</v>
      </c>
      <c r="G399" s="13">
        <v>0.1270086520149567</v>
      </c>
      <c r="H399" s="34">
        <v>7860</v>
      </c>
      <c r="I399" s="25">
        <v>1237507631.1299999</v>
      </c>
      <c r="J399" s="12">
        <v>0.10313968153656905</v>
      </c>
      <c r="K399" s="25">
        <v>5944191.0398999993</v>
      </c>
      <c r="L399" s="29">
        <v>5.3370634207476508E-2</v>
      </c>
      <c r="M399" s="4">
        <v>283</v>
      </c>
      <c r="N399" s="4">
        <v>91388413.179999992</v>
      </c>
      <c r="O399" s="12">
        <v>-5.2720230381942734E-2</v>
      </c>
      <c r="P399" s="4">
        <v>2087289.63</v>
      </c>
      <c r="Q399" s="29">
        <v>0.253775136179687</v>
      </c>
      <c r="R399" s="49">
        <v>129833.05999999998</v>
      </c>
      <c r="S399" s="11">
        <v>2.4622934269043926</v>
      </c>
      <c r="T399" s="4">
        <v>2427</v>
      </c>
      <c r="U399" s="38">
        <v>0</v>
      </c>
      <c r="V399" s="38">
        <v>0</v>
      </c>
    </row>
    <row r="400" spans="1:22" ht="13" x14ac:dyDescent="0.3">
      <c r="A400" s="35">
        <v>38900</v>
      </c>
      <c r="B400" s="86">
        <v>8792427.5204000007</v>
      </c>
      <c r="C400" s="13">
        <v>0.11529872279009479</v>
      </c>
      <c r="D400" s="47">
        <v>1168358</v>
      </c>
      <c r="E400" s="91">
        <v>8662594.459999999</v>
      </c>
      <c r="G400" s="13">
        <v>0.10361946137047351</v>
      </c>
      <c r="H400" s="34">
        <v>7860</v>
      </c>
      <c r="I400" s="25">
        <v>1366032801.4500003</v>
      </c>
      <c r="J400" s="12">
        <v>0.15206083041788143</v>
      </c>
      <c r="K400" s="25">
        <v>6878107.0854000011</v>
      </c>
      <c r="L400" s="29">
        <v>5.5945517544585315E-2</v>
      </c>
      <c r="M400" s="4">
        <v>283</v>
      </c>
      <c r="N400" s="4">
        <v>89491266.750000015</v>
      </c>
      <c r="O400" s="12">
        <v>-0.11435941377143188</v>
      </c>
      <c r="P400" s="4">
        <v>1784487.375</v>
      </c>
      <c r="Q400" s="29">
        <v>0.22155946853886718</v>
      </c>
      <c r="R400" s="49">
        <v>149528.72</v>
      </c>
      <c r="S400" s="11">
        <v>2.7946683579524518</v>
      </c>
      <c r="T400" s="4">
        <v>2427</v>
      </c>
      <c r="U400" s="38">
        <v>0</v>
      </c>
      <c r="V400" s="38">
        <v>0</v>
      </c>
    </row>
    <row r="401" spans="1:22" ht="13" x14ac:dyDescent="0.3">
      <c r="A401" s="35">
        <v>38907</v>
      </c>
      <c r="B401" s="86">
        <v>8043752.2142000003</v>
      </c>
      <c r="C401" s="13">
        <v>7.1019508680616461E-2</v>
      </c>
      <c r="D401" s="47">
        <v>1320452</v>
      </c>
      <c r="E401" s="91">
        <v>7894223.4899999993</v>
      </c>
      <c r="G401" s="13">
        <v>5.6563479969097052E-2</v>
      </c>
      <c r="H401" s="34">
        <v>7860</v>
      </c>
      <c r="I401" s="25">
        <v>1282763261.2600002</v>
      </c>
      <c r="J401" s="12">
        <v>0.15903460574712769</v>
      </c>
      <c r="K401" s="25">
        <v>6393984.6276000002</v>
      </c>
      <c r="L401" s="29">
        <v>5.5383776403306426E-2</v>
      </c>
      <c r="M401" s="4">
        <v>283</v>
      </c>
      <c r="N401" s="4">
        <v>87888691.200000003</v>
      </c>
      <c r="O401" s="12">
        <v>-4.0879440111446841E-2</v>
      </c>
      <c r="P401" s="4">
        <v>1500238.8665999998</v>
      </c>
      <c r="Q401" s="29">
        <v>0.18966400013930346</v>
      </c>
      <c r="R401" s="49">
        <v>136167.66999999998</v>
      </c>
      <c r="S401" s="11">
        <v>2.8572259567501006</v>
      </c>
      <c r="T401" s="4">
        <v>2427</v>
      </c>
      <c r="U401" s="38">
        <v>0</v>
      </c>
      <c r="V401" s="38">
        <v>0</v>
      </c>
    </row>
    <row r="402" spans="1:22" ht="13" x14ac:dyDescent="0.3">
      <c r="A402" s="35">
        <v>38914</v>
      </c>
      <c r="B402" s="86">
        <v>7909566.6277000001</v>
      </c>
      <c r="C402" s="13">
        <v>6.8342708821892639E-2</v>
      </c>
      <c r="D402" s="47">
        <v>3794685.4</v>
      </c>
      <c r="E402" s="91">
        <v>7773399.04</v>
      </c>
      <c r="G402" s="13">
        <v>5.5114787039630464E-2</v>
      </c>
      <c r="H402" s="34">
        <v>7860</v>
      </c>
      <c r="I402" s="25">
        <v>1274688184.4299998</v>
      </c>
      <c r="J402" s="12">
        <v>0.18300460751309156</v>
      </c>
      <c r="K402" s="25">
        <v>5944478.8617000002</v>
      </c>
      <c r="L402" s="29">
        <v>5.1816409641810057E-2</v>
      </c>
      <c r="M402" s="4">
        <v>283</v>
      </c>
      <c r="N402" s="4">
        <v>93631399.760000005</v>
      </c>
      <c r="O402" s="12">
        <v>4.6636847817946414E-2</v>
      </c>
      <c r="P402" s="4">
        <v>1828920.0959999999</v>
      </c>
      <c r="Q402" s="29">
        <v>0.21703546515472918</v>
      </c>
      <c r="R402" s="49">
        <v>137922.49</v>
      </c>
      <c r="S402" s="11">
        <v>2.7577624359172836</v>
      </c>
      <c r="T402" s="4">
        <v>2427</v>
      </c>
      <c r="U402" s="38">
        <v>0</v>
      </c>
      <c r="V402" s="38">
        <v>0</v>
      </c>
    </row>
    <row r="403" spans="1:22" ht="13" x14ac:dyDescent="0.3">
      <c r="A403" s="35">
        <v>38921</v>
      </c>
      <c r="B403" s="86">
        <v>8217330.0687999995</v>
      </c>
      <c r="C403" s="13">
        <v>0.17710941448111805</v>
      </c>
      <c r="D403" s="47">
        <v>829700</v>
      </c>
      <c r="E403" s="91">
        <v>8079407.5800000001</v>
      </c>
      <c r="G403" s="13">
        <v>0.16339437646120825</v>
      </c>
      <c r="H403" s="34">
        <v>7860</v>
      </c>
      <c r="I403" s="25">
        <v>1229086146.5699999</v>
      </c>
      <c r="J403" s="12">
        <v>0.16742334054639629</v>
      </c>
      <c r="K403" s="25">
        <v>6288663.9887999995</v>
      </c>
      <c r="L403" s="29">
        <v>5.6850404273937089E-2</v>
      </c>
      <c r="M403" s="4">
        <v>283</v>
      </c>
      <c r="N403" s="4">
        <v>91246543.739999995</v>
      </c>
      <c r="O403" s="12">
        <v>6.6874155222892195E-2</v>
      </c>
      <c r="P403" s="4">
        <v>1790743.59</v>
      </c>
      <c r="Q403" s="29">
        <v>0.21805922925360768</v>
      </c>
      <c r="R403" s="49">
        <v>124822.31</v>
      </c>
      <c r="S403" s="11">
        <v>2.8042556583557645</v>
      </c>
      <c r="T403" s="4">
        <v>2427</v>
      </c>
      <c r="U403" s="38">
        <v>0</v>
      </c>
      <c r="V403" s="38">
        <v>0</v>
      </c>
    </row>
    <row r="404" spans="1:22" ht="13" x14ac:dyDescent="0.3">
      <c r="A404" s="35">
        <v>38928</v>
      </c>
      <c r="B404" s="86">
        <v>9206242.2581000011</v>
      </c>
      <c r="C404" s="13">
        <v>0.19566295002503797</v>
      </c>
      <c r="D404" s="47">
        <v>947953</v>
      </c>
      <c r="E404" s="91">
        <v>9081419.7699999996</v>
      </c>
      <c r="G404" s="13">
        <v>0.18494387421969893</v>
      </c>
      <c r="H404" s="34">
        <v>7860</v>
      </c>
      <c r="I404" s="25">
        <v>1401341299.6900001</v>
      </c>
      <c r="J404" s="12">
        <v>0.17146589313188643</v>
      </c>
      <c r="K404" s="25">
        <v>6968095.4780999999</v>
      </c>
      <c r="L404" s="29">
        <v>5.5249412193251794E-2</v>
      </c>
      <c r="M404" s="4">
        <v>283</v>
      </c>
      <c r="N404" s="4">
        <v>103180574.55</v>
      </c>
      <c r="O404" s="12">
        <v>0.18693254762471301</v>
      </c>
      <c r="P404" s="4">
        <v>2113324.4699999997</v>
      </c>
      <c r="Q404" s="29">
        <v>0.2275756178176854</v>
      </c>
      <c r="R404" s="49">
        <v>157497.37</v>
      </c>
      <c r="S404" s="11">
        <v>2.4975156106178815</v>
      </c>
      <c r="T404" s="4">
        <v>2427</v>
      </c>
      <c r="U404" s="38">
        <v>0</v>
      </c>
      <c r="V404" s="38">
        <v>0</v>
      </c>
    </row>
    <row r="405" spans="1:22" ht="13" x14ac:dyDescent="0.3">
      <c r="A405" s="35">
        <v>38935</v>
      </c>
      <c r="B405" s="86">
        <v>8448170.7111999989</v>
      </c>
      <c r="C405" s="13">
        <v>0.27053787014248387</v>
      </c>
      <c r="D405" s="47">
        <v>965555.16</v>
      </c>
      <c r="E405" s="91">
        <v>8290673.3399999989</v>
      </c>
      <c r="G405" s="13">
        <v>0.25448212302072859</v>
      </c>
      <c r="H405" s="34">
        <v>7860</v>
      </c>
      <c r="I405" s="25">
        <v>1364993256.4000001</v>
      </c>
      <c r="J405" s="12">
        <v>0.23721665277515425</v>
      </c>
      <c r="K405" s="25">
        <v>6927083.0981999999</v>
      </c>
      <c r="L405" s="29">
        <v>5.6386791377264711E-2</v>
      </c>
      <c r="M405" s="4">
        <v>283</v>
      </c>
      <c r="N405" s="4">
        <v>102823475.63000001</v>
      </c>
      <c r="O405" s="12">
        <v>0.17734638198640784</v>
      </c>
      <c r="P405" s="4">
        <v>1363590.2429999998</v>
      </c>
      <c r="Q405" s="29">
        <v>0.14734964566379147</v>
      </c>
      <c r="R405" s="49">
        <v>149138.72</v>
      </c>
      <c r="S405" s="11">
        <v>2.8940679621396321</v>
      </c>
      <c r="T405" s="4">
        <v>2427</v>
      </c>
      <c r="U405" s="38">
        <v>0</v>
      </c>
      <c r="V405" s="38">
        <v>0</v>
      </c>
    </row>
    <row r="406" spans="1:22" ht="13" x14ac:dyDescent="0.3">
      <c r="A406" s="35">
        <v>38942</v>
      </c>
      <c r="B406" s="86">
        <v>8939335.605200002</v>
      </c>
      <c r="C406" s="13">
        <v>0.24034954231914107</v>
      </c>
      <c r="D406" s="47">
        <v>1611950</v>
      </c>
      <c r="E406" s="91">
        <v>8790196.9000000004</v>
      </c>
      <c r="G406" s="13">
        <v>0.22601377652118382</v>
      </c>
      <c r="H406" s="34">
        <v>7860</v>
      </c>
      <c r="I406" s="25">
        <v>1365342584.8600004</v>
      </c>
      <c r="J406" s="12">
        <v>0.19542535852697984</v>
      </c>
      <c r="K406" s="25">
        <v>6770522.230200001</v>
      </c>
      <c r="L406" s="29">
        <v>5.5098277614854994E-2</v>
      </c>
      <c r="M406" s="4">
        <v>283</v>
      </c>
      <c r="N406" s="4">
        <v>100674882.92</v>
      </c>
      <c r="O406" s="12">
        <v>0.11636442923355705</v>
      </c>
      <c r="P406" s="4">
        <v>2019674.6549999998</v>
      </c>
      <c r="Q406" s="29">
        <v>0.22290395428452911</v>
      </c>
      <c r="R406" s="49">
        <v>160288.66999999998</v>
      </c>
      <c r="S406" s="11">
        <v>2.9905941685557536</v>
      </c>
      <c r="T406" s="4">
        <v>2427</v>
      </c>
      <c r="U406" s="38">
        <v>0</v>
      </c>
      <c r="V406" s="38">
        <v>0</v>
      </c>
    </row>
    <row r="407" spans="1:22" ht="13" x14ac:dyDescent="0.3">
      <c r="A407" s="35">
        <v>38949</v>
      </c>
      <c r="B407" s="86">
        <v>8018187.2191999992</v>
      </c>
      <c r="C407" s="13">
        <v>0.13206728577744187</v>
      </c>
      <c r="D407" s="47">
        <v>0</v>
      </c>
      <c r="E407" s="91">
        <v>7857898.5499999998</v>
      </c>
      <c r="G407" s="13">
        <v>0.11601506584684684</v>
      </c>
      <c r="H407" s="34">
        <v>7860</v>
      </c>
      <c r="I407" s="25">
        <v>1207161129.77</v>
      </c>
      <c r="J407" s="12">
        <v>0.16910310187085087</v>
      </c>
      <c r="K407" s="25">
        <v>5893969.4441999998</v>
      </c>
      <c r="L407" s="29">
        <v>5.4250048121146442E-2</v>
      </c>
      <c r="M407" s="4">
        <v>283</v>
      </c>
      <c r="N407" s="4">
        <v>98252772.049999997</v>
      </c>
      <c r="O407" s="12">
        <v>0.11175834359582737</v>
      </c>
      <c r="P407" s="4">
        <v>1963929.1049999997</v>
      </c>
      <c r="Q407" s="29">
        <v>0.22209484826438541</v>
      </c>
      <c r="R407" s="49">
        <v>141162.31</v>
      </c>
      <c r="S407" s="11">
        <v>2.839264294186516</v>
      </c>
      <c r="T407" s="4">
        <v>2427</v>
      </c>
      <c r="U407" s="38">
        <v>0</v>
      </c>
      <c r="V407" s="38">
        <v>0</v>
      </c>
    </row>
    <row r="408" spans="1:22" ht="13" x14ac:dyDescent="0.3">
      <c r="A408" s="35">
        <v>38956</v>
      </c>
      <c r="B408" s="86">
        <v>8958034.3825000003</v>
      </c>
      <c r="C408" s="13">
        <v>0.26415108482407423</v>
      </c>
      <c r="D408" s="47">
        <v>530969</v>
      </c>
      <c r="E408" s="91">
        <v>8816872.1599999983</v>
      </c>
      <c r="G408" s="13">
        <v>0.25049199354403751</v>
      </c>
      <c r="H408" s="34">
        <v>7860</v>
      </c>
      <c r="I408" s="25">
        <v>1351559694.49</v>
      </c>
      <c r="J408" s="12">
        <v>0.16290018086909042</v>
      </c>
      <c r="K408" s="25">
        <v>6675697.3274999997</v>
      </c>
      <c r="L408" s="29">
        <v>5.4880605756735819E-2</v>
      </c>
      <c r="M408" s="4">
        <v>283</v>
      </c>
      <c r="N408" s="4">
        <v>104507842.15000001</v>
      </c>
      <c r="O408" s="12">
        <v>9.2761221305864616E-2</v>
      </c>
      <c r="P408" s="4">
        <v>2141174.7449999996</v>
      </c>
      <c r="Q408" s="29">
        <v>0.2276463661535853</v>
      </c>
      <c r="R408" s="49">
        <v>149400.03000000003</v>
      </c>
      <c r="S408" s="11">
        <v>2.978318294638179</v>
      </c>
      <c r="T408" s="4">
        <v>2427</v>
      </c>
      <c r="U408" s="38">
        <v>0</v>
      </c>
      <c r="V408" s="38">
        <v>0</v>
      </c>
    </row>
    <row r="409" spans="1:22" ht="13" x14ac:dyDescent="0.3">
      <c r="A409" s="35">
        <v>38963</v>
      </c>
      <c r="B409" s="86">
        <v>9611500.6865999997</v>
      </c>
      <c r="C409" s="13">
        <v>0.25797190706975948</v>
      </c>
      <c r="D409" s="47">
        <v>0</v>
      </c>
      <c r="E409" s="91">
        <v>9462100.6500000004</v>
      </c>
      <c r="G409" s="13">
        <v>0.24462541814075989</v>
      </c>
      <c r="H409" s="34">
        <v>7860</v>
      </c>
      <c r="I409" s="25">
        <v>1387217119.3200002</v>
      </c>
      <c r="J409" s="12">
        <v>0.19457308845743859</v>
      </c>
      <c r="K409" s="25">
        <v>7122512.7666000007</v>
      </c>
      <c r="L409" s="29">
        <v>5.7048770259404788E-2</v>
      </c>
      <c r="M409" s="4">
        <v>283</v>
      </c>
      <c r="N409" s="4">
        <v>105586364.45</v>
      </c>
      <c r="O409" s="12">
        <v>0.17811163536038777</v>
      </c>
      <c r="P409" s="4">
        <v>2339587.89</v>
      </c>
      <c r="Q409" s="29">
        <v>0.2462005499991434</v>
      </c>
      <c r="R409" s="49">
        <v>159330.49000000002</v>
      </c>
      <c r="S409" s="11">
        <v>2.9207378648726108</v>
      </c>
      <c r="T409" s="4">
        <v>2427</v>
      </c>
      <c r="U409" s="38">
        <v>0</v>
      </c>
      <c r="V409" s="38">
        <v>0</v>
      </c>
    </row>
    <row r="410" spans="1:22" ht="13" x14ac:dyDescent="0.3">
      <c r="A410" s="35">
        <v>38970</v>
      </c>
      <c r="B410" s="86">
        <v>8113197.7248999998</v>
      </c>
      <c r="C410" s="13">
        <v>9.8446039438731647E-2</v>
      </c>
      <c r="D410" s="47">
        <v>1380668</v>
      </c>
      <c r="E410" s="91">
        <v>7953867.2300000004</v>
      </c>
      <c r="G410" s="13">
        <v>8.3711811536225644E-2</v>
      </c>
      <c r="H410" s="34">
        <v>7860</v>
      </c>
      <c r="I410" s="25">
        <v>1299521647.25</v>
      </c>
      <c r="J410" s="12">
        <v>0.22769811835577092</v>
      </c>
      <c r="K410" s="25">
        <v>6151506.6249000002</v>
      </c>
      <c r="L410" s="29">
        <v>5.2596333238957516E-2</v>
      </c>
      <c r="M410" s="4">
        <v>283</v>
      </c>
      <c r="N410" s="4">
        <v>101624953.89999999</v>
      </c>
      <c r="O410" s="12">
        <v>0.13391100504505538</v>
      </c>
      <c r="P410" s="4">
        <v>1802360.6099999999</v>
      </c>
      <c r="Q410" s="29">
        <v>0.19706015335274854</v>
      </c>
      <c r="R410" s="49">
        <v>156658.34</v>
      </c>
      <c r="S410" s="11">
        <v>2.419007244204519</v>
      </c>
      <c r="T410" s="4">
        <v>2427</v>
      </c>
      <c r="U410" s="38">
        <v>0</v>
      </c>
      <c r="V410" s="38">
        <v>0</v>
      </c>
    </row>
    <row r="411" spans="1:22" ht="13" x14ac:dyDescent="0.3">
      <c r="A411" s="35">
        <v>38977</v>
      </c>
      <c r="B411" s="86">
        <v>8595287.0075000003</v>
      </c>
      <c r="C411" s="13">
        <v>0.28688572969973403</v>
      </c>
      <c r="D411" s="47">
        <v>0</v>
      </c>
      <c r="E411" s="91">
        <v>8438628.6699999999</v>
      </c>
      <c r="G411" s="13">
        <v>0.27189791793387585</v>
      </c>
      <c r="H411" s="34">
        <v>7860</v>
      </c>
      <c r="I411" s="25">
        <v>1251355851.75</v>
      </c>
      <c r="J411" s="12">
        <v>0.2015858078808479</v>
      </c>
      <c r="K411" s="25">
        <v>6326975.5424999995</v>
      </c>
      <c r="L411" s="29">
        <v>5.6178846450182028E-2</v>
      </c>
      <c r="M411" s="4">
        <v>283</v>
      </c>
      <c r="N411" s="4">
        <v>96671675.219999999</v>
      </c>
      <c r="O411" s="12">
        <v>0.31833880488323762</v>
      </c>
      <c r="P411" s="4">
        <v>2111653.125</v>
      </c>
      <c r="Q411" s="29">
        <v>0.24270617475702827</v>
      </c>
      <c r="R411" s="49">
        <v>140953.43</v>
      </c>
      <c r="S411" s="11">
        <v>2.5233242216825502</v>
      </c>
      <c r="T411" s="4">
        <v>2427</v>
      </c>
      <c r="U411" s="38">
        <v>0</v>
      </c>
      <c r="V411" s="38">
        <v>0</v>
      </c>
    </row>
    <row r="412" spans="1:22" ht="13" x14ac:dyDescent="0.3">
      <c r="A412" s="35">
        <v>38984</v>
      </c>
      <c r="B412" s="86">
        <v>8757603.8821999989</v>
      </c>
      <c r="C412" s="13">
        <v>0.26384581591387124</v>
      </c>
      <c r="D412" s="47">
        <v>1381693</v>
      </c>
      <c r="E412" s="91">
        <v>8616650.459999999</v>
      </c>
      <c r="G412" s="13">
        <v>0.25037098141462377</v>
      </c>
      <c r="H412" s="34">
        <v>7860</v>
      </c>
      <c r="I412" s="25">
        <v>1311450316.1700001</v>
      </c>
      <c r="J412" s="12">
        <v>0.18553225736536971</v>
      </c>
      <c r="K412" s="25">
        <v>6603179.1371999998</v>
      </c>
      <c r="L412" s="29">
        <v>5.5944671464389202E-2</v>
      </c>
      <c r="M412" s="4">
        <v>283</v>
      </c>
      <c r="N412" s="4">
        <v>102397843.7</v>
      </c>
      <c r="O412" s="12">
        <v>0.23851818604500008</v>
      </c>
      <c r="P412" s="4">
        <v>2013471.3149999999</v>
      </c>
      <c r="Q412" s="29">
        <v>0.21848022079003993</v>
      </c>
      <c r="R412" s="49">
        <v>129169.15</v>
      </c>
      <c r="S412" s="11">
        <v>2.7040186639105972</v>
      </c>
      <c r="T412" s="4">
        <v>2427</v>
      </c>
      <c r="U412" s="38">
        <v>0</v>
      </c>
      <c r="V412" s="38">
        <v>0</v>
      </c>
    </row>
    <row r="413" spans="1:22" ht="13" x14ac:dyDescent="0.3">
      <c r="A413" s="35">
        <v>38991</v>
      </c>
      <c r="B413" s="86">
        <v>9330827.5744000003</v>
      </c>
      <c r="C413" s="13">
        <v>0.12817129497683521</v>
      </c>
      <c r="D413" s="47">
        <v>2997650</v>
      </c>
      <c r="E413" s="91">
        <v>9201658.4299999997</v>
      </c>
      <c r="G413" s="13">
        <v>0.11868238934209008</v>
      </c>
      <c r="H413" s="34">
        <v>7860</v>
      </c>
      <c r="I413" s="25">
        <v>1435299766.4100001</v>
      </c>
      <c r="J413" s="12">
        <v>0.19249082433201803</v>
      </c>
      <c r="K413" s="25">
        <v>7009408.2743999995</v>
      </c>
      <c r="L413" s="29">
        <v>5.4262054507819485E-2</v>
      </c>
      <c r="M413" s="4">
        <v>283</v>
      </c>
      <c r="N413" s="4">
        <v>98909934.230000004</v>
      </c>
      <c r="O413" s="12">
        <v>9.7074817147143388E-2</v>
      </c>
      <c r="P413" s="4">
        <v>2192250.15</v>
      </c>
      <c r="Q413" s="29">
        <v>0.24626783133187005</v>
      </c>
      <c r="R413" s="49">
        <v>176171.14999999997</v>
      </c>
      <c r="S413" s="11">
        <v>1.8507352107068464</v>
      </c>
      <c r="T413" s="4">
        <v>2427</v>
      </c>
      <c r="U413" s="38">
        <v>0</v>
      </c>
      <c r="V413" s="38">
        <v>0</v>
      </c>
    </row>
    <row r="414" spans="1:22" ht="13" x14ac:dyDescent="0.3">
      <c r="A414" s="35">
        <v>38998</v>
      </c>
      <c r="B414" s="86">
        <v>8190742.2509000003</v>
      </c>
      <c r="C414" s="13">
        <v>9.2003122968407514E-2</v>
      </c>
      <c r="D414" s="47">
        <v>835210</v>
      </c>
      <c r="E414" s="91">
        <v>8014571.1099999994</v>
      </c>
      <c r="G414" s="13">
        <v>7.6463188830785178E-2</v>
      </c>
      <c r="H414" s="34">
        <v>7860</v>
      </c>
      <c r="I414" s="25">
        <v>1319124182.8199999</v>
      </c>
      <c r="J414" s="12">
        <v>0.1540545943537841</v>
      </c>
      <c r="K414" s="25">
        <v>6414895.1259000003</v>
      </c>
      <c r="L414" s="29">
        <v>5.4033284688653156E-2</v>
      </c>
      <c r="M414" s="4">
        <v>283</v>
      </c>
      <c r="N414" s="4">
        <v>97103027.420000002</v>
      </c>
      <c r="O414" s="12">
        <v>0.16836016660729691</v>
      </c>
      <c r="P414" s="4">
        <v>1599675.9749999999</v>
      </c>
      <c r="Q414" s="29">
        <v>0.18304452468944454</v>
      </c>
      <c r="R414" s="49">
        <v>137063.59</v>
      </c>
      <c r="S414" s="11">
        <v>2.1812996708025514</v>
      </c>
      <c r="T414" s="4">
        <v>2427</v>
      </c>
      <c r="U414" s="38">
        <v>0</v>
      </c>
      <c r="V414" s="38">
        <v>0</v>
      </c>
    </row>
    <row r="415" spans="1:22" ht="13" x14ac:dyDescent="0.3">
      <c r="A415" s="35">
        <v>39005</v>
      </c>
      <c r="B415" s="86">
        <v>8202350.1498999987</v>
      </c>
      <c r="C415" s="13">
        <v>0.29949079606139239</v>
      </c>
      <c r="D415" s="47">
        <v>1227820.05</v>
      </c>
      <c r="E415" s="91">
        <v>8065286.5499999998</v>
      </c>
      <c r="G415" s="13">
        <v>0.28896660929570617</v>
      </c>
      <c r="H415" s="34">
        <v>7860</v>
      </c>
      <c r="I415" s="25">
        <v>1217106211.79</v>
      </c>
      <c r="J415" s="12">
        <v>0.2072822151309428</v>
      </c>
      <c r="K415" s="25">
        <v>6097120.6148999985</v>
      </c>
      <c r="L415" s="29">
        <v>5.5661358025908152E-2</v>
      </c>
      <c r="M415" s="4">
        <v>283</v>
      </c>
      <c r="N415" s="4">
        <v>87535750.649999991</v>
      </c>
      <c r="O415" s="12">
        <v>0.16043494340724562</v>
      </c>
      <c r="P415" s="4">
        <v>1968165.9450000001</v>
      </c>
      <c r="Q415" s="29">
        <v>0.24982376157872135</v>
      </c>
      <c r="R415" s="49">
        <v>143429.00999999998</v>
      </c>
      <c r="S415" s="11">
        <v>1.5011654220473796</v>
      </c>
      <c r="T415" s="4">
        <v>2427</v>
      </c>
      <c r="U415" s="38">
        <v>0</v>
      </c>
      <c r="V415" s="38">
        <v>0</v>
      </c>
    </row>
    <row r="416" spans="1:22" ht="13" x14ac:dyDescent="0.3">
      <c r="A416" s="35">
        <v>39012</v>
      </c>
      <c r="B416" s="86">
        <v>7168893.3843</v>
      </c>
      <c r="C416" s="13">
        <v>7.6338129755919137E-2</v>
      </c>
      <c r="D416" s="47">
        <v>3054114</v>
      </c>
      <c r="E416" s="91">
        <v>7025464.370000001</v>
      </c>
      <c r="G416" s="13">
        <v>6.257336064180663E-2</v>
      </c>
      <c r="H416" s="34">
        <v>7860</v>
      </c>
      <c r="I416" s="25">
        <v>1189499414.21</v>
      </c>
      <c r="J416" s="12">
        <v>0.20233513675480319</v>
      </c>
      <c r="K416" s="25">
        <v>5619071.5443000002</v>
      </c>
      <c r="L416" s="29">
        <v>5.2487733515585888E-2</v>
      </c>
      <c r="M416" s="4">
        <v>283</v>
      </c>
      <c r="N416" s="4">
        <v>86934849.849999994</v>
      </c>
      <c r="O416" s="12">
        <v>0.10184033509388124</v>
      </c>
      <c r="P416" s="4">
        <v>1406392.8299999998</v>
      </c>
      <c r="Q416" s="29">
        <v>0.17975054914067928</v>
      </c>
      <c r="R416" s="49">
        <v>117814.22</v>
      </c>
      <c r="S416" s="11">
        <v>1.9450302400001638</v>
      </c>
      <c r="T416" s="4">
        <v>2427</v>
      </c>
      <c r="U416" s="38">
        <v>0</v>
      </c>
      <c r="V416" s="38">
        <v>0</v>
      </c>
    </row>
    <row r="417" spans="1:22" ht="13" x14ac:dyDescent="0.3">
      <c r="A417" s="35">
        <v>39019</v>
      </c>
      <c r="B417" s="86">
        <v>8796029.2675999999</v>
      </c>
      <c r="C417" s="13">
        <v>0.25481772949469472</v>
      </c>
      <c r="D417" s="47">
        <v>1660985</v>
      </c>
      <c r="E417" s="91">
        <v>8678215.0500000007</v>
      </c>
      <c r="G417" s="13">
        <v>0.24549424594697578</v>
      </c>
      <c r="H417" s="34">
        <v>7860</v>
      </c>
      <c r="I417" s="25">
        <v>1374977610.6499999</v>
      </c>
      <c r="J417" s="12">
        <v>0.17456653408046385</v>
      </c>
      <c r="K417" s="25">
        <v>6960508.5005999999</v>
      </c>
      <c r="L417" s="29">
        <v>5.6247449224601676E-2</v>
      </c>
      <c r="M417" s="4">
        <v>283</v>
      </c>
      <c r="N417" s="4">
        <v>96919900.439999998</v>
      </c>
      <c r="O417" s="12">
        <v>0.20316368865140633</v>
      </c>
      <c r="P417" s="4">
        <v>1717706.5469999998</v>
      </c>
      <c r="Q417" s="29">
        <v>0.19692166637970596</v>
      </c>
      <c r="R417" s="49">
        <v>159795.52000000002</v>
      </c>
      <c r="S417" s="11">
        <v>1.7972050319870934</v>
      </c>
      <c r="T417" s="4">
        <v>2427</v>
      </c>
      <c r="U417" s="38">
        <v>0</v>
      </c>
      <c r="V417" s="38">
        <v>0</v>
      </c>
    </row>
    <row r="418" spans="1:22" ht="13" x14ac:dyDescent="0.3">
      <c r="A418" s="35">
        <v>39026</v>
      </c>
      <c r="B418" s="86">
        <v>9479851.2960999981</v>
      </c>
      <c r="C418" s="13">
        <v>0.28849969437773026</v>
      </c>
      <c r="D418" s="47">
        <v>2050000</v>
      </c>
      <c r="E418" s="91">
        <v>9320055.7799999993</v>
      </c>
      <c r="G418" s="13">
        <v>0.27547281429242165</v>
      </c>
      <c r="H418" s="34">
        <v>7860</v>
      </c>
      <c r="I418" s="25">
        <v>1398642583.8999999</v>
      </c>
      <c r="J418" s="12">
        <v>0.23392309869936523</v>
      </c>
      <c r="K418" s="25">
        <v>6818325.5825999994</v>
      </c>
      <c r="L418" s="29">
        <v>5.4166213736143921E-2</v>
      </c>
      <c r="M418" s="4">
        <v>283</v>
      </c>
      <c r="N418" s="4">
        <v>102975236.52999999</v>
      </c>
      <c r="O418" s="12">
        <v>0.18740467811576966</v>
      </c>
      <c r="P418" s="4">
        <v>2501730.1934999996</v>
      </c>
      <c r="Q418" s="29">
        <v>0.26993870649572954</v>
      </c>
      <c r="R418" s="49">
        <v>169509.59</v>
      </c>
      <c r="S418" s="11">
        <v>2.1869410730440251</v>
      </c>
      <c r="T418" s="4">
        <v>2427</v>
      </c>
      <c r="U418" s="38">
        <v>0</v>
      </c>
      <c r="V418" s="38">
        <v>0</v>
      </c>
    </row>
    <row r="419" spans="1:22" ht="13" x14ac:dyDescent="0.3">
      <c r="A419" s="35">
        <v>39033</v>
      </c>
      <c r="B419" s="86">
        <v>8248631.5195999993</v>
      </c>
      <c r="C419" s="13">
        <v>0.16367348589683273</v>
      </c>
      <c r="D419" s="47">
        <v>2083338</v>
      </c>
      <c r="E419" s="91">
        <v>8079121.8399999999</v>
      </c>
      <c r="G419" s="13">
        <v>0.14784436402851231</v>
      </c>
      <c r="H419" s="34">
        <v>7860</v>
      </c>
      <c r="I419" s="25">
        <v>1272348996.3700001</v>
      </c>
      <c r="J419" s="12">
        <v>0.16411198384372216</v>
      </c>
      <c r="K419" s="25">
        <v>6365751.2495999997</v>
      </c>
      <c r="L419" s="29">
        <v>5.5590541307293559E-2</v>
      </c>
      <c r="M419" s="4">
        <v>283</v>
      </c>
      <c r="N419" s="4">
        <v>98071169.569999993</v>
      </c>
      <c r="O419" s="12">
        <v>0.10378747623021956</v>
      </c>
      <c r="P419" s="4">
        <v>1713370.68</v>
      </c>
      <c r="Q419" s="29">
        <v>0.19411874135356047</v>
      </c>
      <c r="R419" s="49">
        <v>153086.33000000002</v>
      </c>
      <c r="S419" s="11">
        <v>2.3952996888519089</v>
      </c>
      <c r="T419" s="4">
        <v>2427</v>
      </c>
      <c r="U419" s="38">
        <v>0</v>
      </c>
      <c r="V419" s="38">
        <v>0</v>
      </c>
    </row>
    <row r="420" spans="1:22" ht="13" x14ac:dyDescent="0.3">
      <c r="A420" s="35">
        <v>39040</v>
      </c>
      <c r="B420" s="86">
        <v>8806116.3806000017</v>
      </c>
      <c r="C420" s="13">
        <v>0.32014646329769936</v>
      </c>
      <c r="D420" s="47">
        <v>800000</v>
      </c>
      <c r="E420" s="91">
        <v>8653030.0299999993</v>
      </c>
      <c r="G420" s="13">
        <v>0.30619356663906316</v>
      </c>
      <c r="H420" s="34">
        <v>7860</v>
      </c>
      <c r="I420" s="25">
        <v>1325562401.1499999</v>
      </c>
      <c r="J420" s="12">
        <v>0.23665632258125213</v>
      </c>
      <c r="K420" s="25">
        <v>6405942.0996000012</v>
      </c>
      <c r="L420" s="29">
        <v>5.3695800649030061E-2</v>
      </c>
      <c r="M420" s="4">
        <v>283</v>
      </c>
      <c r="N420" s="4">
        <v>92258367.310000002</v>
      </c>
      <c r="O420" s="12">
        <v>7.311105308242527E-2</v>
      </c>
      <c r="P420" s="4">
        <v>2247087.9509999999</v>
      </c>
      <c r="Q420" s="42">
        <v>0.27062741979928495</v>
      </c>
      <c r="R420" s="49">
        <v>144307.89000000001</v>
      </c>
      <c r="S420" s="12">
        <v>2.331974378725</v>
      </c>
      <c r="T420" s="16">
        <v>2427</v>
      </c>
      <c r="U420" s="38">
        <v>0</v>
      </c>
      <c r="V420" s="38">
        <v>0</v>
      </c>
    </row>
    <row r="421" spans="1:22" ht="13" x14ac:dyDescent="0.3">
      <c r="A421" s="35">
        <v>39047</v>
      </c>
      <c r="B421" s="86">
        <v>8838270.288900001</v>
      </c>
      <c r="C421" s="13">
        <v>0.17535705482793151</v>
      </c>
      <c r="D421" s="47">
        <v>762287</v>
      </c>
      <c r="E421" s="91">
        <v>8693962.4000000004</v>
      </c>
      <c r="G421" s="13">
        <v>0.16226924926898412</v>
      </c>
      <c r="H421" s="34">
        <v>7860</v>
      </c>
      <c r="I421" s="25">
        <v>1438612302.9399998</v>
      </c>
      <c r="J421" s="12">
        <v>0.22669769825078001</v>
      </c>
      <c r="K421" s="25">
        <v>7038815.5089000007</v>
      </c>
      <c r="L421" s="29">
        <v>5.436423771030538E-2</v>
      </c>
      <c r="M421" s="4">
        <v>283</v>
      </c>
      <c r="N421" s="4">
        <v>100550927.67</v>
      </c>
      <c r="O421" s="12">
        <v>0.11982959990285291</v>
      </c>
      <c r="P421" s="4">
        <v>1655146.89</v>
      </c>
      <c r="Q421" s="29">
        <v>0.18289757664251691</v>
      </c>
      <c r="R421" s="49">
        <v>162810.99000000002</v>
      </c>
      <c r="S421" s="11">
        <v>2.654750333164325</v>
      </c>
      <c r="T421" s="4">
        <v>2427</v>
      </c>
      <c r="U421" s="38">
        <v>0</v>
      </c>
      <c r="V421" s="38">
        <v>0</v>
      </c>
    </row>
    <row r="422" spans="1:22" ht="13" x14ac:dyDescent="0.3">
      <c r="A422" s="35">
        <v>39054</v>
      </c>
      <c r="B422" s="86">
        <v>9938719.7774999999</v>
      </c>
      <c r="C422" s="13">
        <v>0.21823755078125551</v>
      </c>
      <c r="D422" s="47">
        <v>2280424.41</v>
      </c>
      <c r="E422" s="91">
        <v>9775908.7899999991</v>
      </c>
      <c r="G422" s="13">
        <v>0.20581997425552778</v>
      </c>
      <c r="H422" s="34">
        <v>7860</v>
      </c>
      <c r="I422" s="25">
        <v>1518475923.0599997</v>
      </c>
      <c r="J422" s="12">
        <v>0.22631769370618082</v>
      </c>
      <c r="K422" s="25">
        <v>7157093.9624999994</v>
      </c>
      <c r="L422" s="29">
        <v>5.2370449239489053E-2</v>
      </c>
      <c r="M422" s="4">
        <v>283</v>
      </c>
      <c r="N422" s="4">
        <v>108327191.06</v>
      </c>
      <c r="O422" s="12">
        <v>0.15490207886485274</v>
      </c>
      <c r="P422" s="4">
        <v>2618814.8249999997</v>
      </c>
      <c r="Q422" s="29">
        <v>0.26861162202464289</v>
      </c>
      <c r="R422" s="49">
        <v>157540.18000000002</v>
      </c>
      <c r="S422" s="11">
        <v>2.1919498889852815</v>
      </c>
      <c r="T422" s="4">
        <v>2427</v>
      </c>
      <c r="U422" s="38">
        <v>0</v>
      </c>
      <c r="V422" s="38">
        <v>0</v>
      </c>
    </row>
    <row r="423" spans="1:22" ht="13" x14ac:dyDescent="0.3">
      <c r="A423" s="35">
        <v>39061</v>
      </c>
      <c r="B423" s="86">
        <v>9645814.8202</v>
      </c>
      <c r="C423" s="13">
        <v>0.21568983742131076</v>
      </c>
      <c r="D423" s="47">
        <v>1455148</v>
      </c>
      <c r="E423" s="91">
        <v>9488274.629999999</v>
      </c>
      <c r="G423" s="13">
        <v>0.2050715658117277</v>
      </c>
      <c r="H423" s="34">
        <v>7860</v>
      </c>
      <c r="I423" s="25">
        <v>1505584065.4899998</v>
      </c>
      <c r="J423" s="12">
        <v>0.24479899125773041</v>
      </c>
      <c r="K423" s="25">
        <v>7139095.7652000003</v>
      </c>
      <c r="L423" s="29">
        <v>5.2686055928855655E-2</v>
      </c>
      <c r="M423" s="4">
        <v>283</v>
      </c>
      <c r="N423" s="4">
        <v>103300799.76000001</v>
      </c>
      <c r="O423" s="12">
        <v>5.0033927278857249E-2</v>
      </c>
      <c r="P423" s="4">
        <v>2349178.875</v>
      </c>
      <c r="Q423" s="29">
        <v>0.25267943288573819</v>
      </c>
      <c r="R423" s="49">
        <v>163792.53</v>
      </c>
      <c r="S423" s="11">
        <v>1.5903493892938489</v>
      </c>
      <c r="T423" s="4">
        <v>2427</v>
      </c>
      <c r="U423" s="38">
        <v>0</v>
      </c>
      <c r="V423" s="38">
        <v>0</v>
      </c>
    </row>
    <row r="424" spans="1:22" ht="13" x14ac:dyDescent="0.3">
      <c r="A424" s="35">
        <v>39068</v>
      </c>
      <c r="B424" s="86">
        <v>10572145.356599998</v>
      </c>
      <c r="C424" s="13">
        <v>0.29417931411450127</v>
      </c>
      <c r="D424" s="47">
        <v>710069.05</v>
      </c>
      <c r="E424" s="91">
        <v>10408352.840000002</v>
      </c>
      <c r="G424" s="13">
        <v>0.28324202523494746</v>
      </c>
      <c r="H424" s="34">
        <v>7860</v>
      </c>
      <c r="I424" s="25">
        <v>1570818162.7699997</v>
      </c>
      <c r="J424" s="12">
        <v>0.26934138890112735</v>
      </c>
      <c r="K424" s="25">
        <v>7847431.131599999</v>
      </c>
      <c r="L424" s="29">
        <v>5.5508448594865749E-2</v>
      </c>
      <c r="M424" s="4">
        <v>283</v>
      </c>
      <c r="N424" s="4">
        <v>110296411.53999999</v>
      </c>
      <c r="O424" s="12">
        <v>0.14025391312335178</v>
      </c>
      <c r="P424" s="4">
        <v>2560921.6949999998</v>
      </c>
      <c r="Q424" s="29">
        <v>0.25798378299624597</v>
      </c>
      <c r="R424" s="49">
        <v>184743.01</v>
      </c>
      <c r="S424" s="11">
        <v>1.8233334850211711</v>
      </c>
      <c r="T424" s="4">
        <v>2427</v>
      </c>
      <c r="U424" s="38">
        <v>0</v>
      </c>
      <c r="V424" s="38">
        <v>0</v>
      </c>
    </row>
    <row r="425" spans="1:22" ht="13" x14ac:dyDescent="0.3">
      <c r="A425" s="35">
        <v>39075</v>
      </c>
      <c r="B425" s="86">
        <v>10721970.921699999</v>
      </c>
      <c r="C425" s="13">
        <v>0.43789228138850156</v>
      </c>
      <c r="D425" s="47">
        <v>1927020.02</v>
      </c>
      <c r="E425" s="91">
        <v>10537228.010000002</v>
      </c>
      <c r="G425" s="13">
        <v>0.42459950053894935</v>
      </c>
      <c r="H425" s="34">
        <v>7860</v>
      </c>
      <c r="I425" s="25">
        <v>1526767181.01</v>
      </c>
      <c r="J425" s="12">
        <v>0.29696487849178377</v>
      </c>
      <c r="K425" s="25">
        <v>7549728.6536999987</v>
      </c>
      <c r="L425" s="29">
        <v>5.4943461565965218E-2</v>
      </c>
      <c r="M425" s="4">
        <v>283</v>
      </c>
      <c r="N425" s="4">
        <v>120440303.84999999</v>
      </c>
      <c r="O425" s="12">
        <v>0.28695780387594727</v>
      </c>
      <c r="P425" s="4">
        <v>2987499.2579999999</v>
      </c>
      <c r="Q425" s="29">
        <v>0.27560903733140157</v>
      </c>
      <c r="R425" s="49">
        <v>165607.07999999999</v>
      </c>
      <c r="S425" s="11">
        <v>2.0737893761493869</v>
      </c>
      <c r="T425" s="4">
        <v>2427</v>
      </c>
      <c r="U425" s="38">
        <v>0</v>
      </c>
      <c r="V425" s="38">
        <v>0</v>
      </c>
    </row>
    <row r="426" spans="1:22" ht="13" x14ac:dyDescent="0.3">
      <c r="A426" s="35">
        <v>39082</v>
      </c>
      <c r="B426" s="86">
        <v>9949294.8267000001</v>
      </c>
      <c r="C426" s="13">
        <v>0.1286136985771642</v>
      </c>
      <c r="D426" s="47">
        <v>741897</v>
      </c>
      <c r="E426" s="91">
        <v>9783687.75</v>
      </c>
      <c r="G426" s="13">
        <v>0.11531777332317117</v>
      </c>
      <c r="H426" s="34">
        <v>7860</v>
      </c>
      <c r="I426" s="25">
        <v>1610769816.6700001</v>
      </c>
      <c r="J426" s="12">
        <v>0.19427420169675003</v>
      </c>
      <c r="K426" s="25">
        <v>7543439.2467000009</v>
      </c>
      <c r="L426" s="29">
        <v>5.2034741874711618E-2</v>
      </c>
      <c r="M426" s="4">
        <v>283</v>
      </c>
      <c r="N426" s="4">
        <v>111567783.7</v>
      </c>
      <c r="O426" s="12">
        <v>-2.9363440610793323E-2</v>
      </c>
      <c r="P426" s="4">
        <v>2240248.5</v>
      </c>
      <c r="Q426" s="29">
        <v>0.2231078647840882</v>
      </c>
      <c r="R426" s="49">
        <v>154146.23999999999</v>
      </c>
      <c r="S426" s="11">
        <v>2.8164583259876559</v>
      </c>
      <c r="T426" s="4">
        <v>2427</v>
      </c>
      <c r="U426" s="38">
        <v>0</v>
      </c>
      <c r="V426" s="38">
        <v>0</v>
      </c>
    </row>
    <row r="427" spans="1:22" ht="13" x14ac:dyDescent="0.3">
      <c r="A427" s="35">
        <v>39089</v>
      </c>
      <c r="B427" s="86">
        <v>9508684.2957000006</v>
      </c>
      <c r="C427" s="13">
        <v>0.19638165255528883</v>
      </c>
      <c r="D427" s="47">
        <v>1015786</v>
      </c>
      <c r="E427" s="91">
        <v>9354538.0600000005</v>
      </c>
      <c r="G427" s="13">
        <v>0.1859195861835603</v>
      </c>
      <c r="H427" s="34">
        <v>7860</v>
      </c>
      <c r="I427" s="25">
        <v>1491352792.2399998</v>
      </c>
      <c r="J427" s="12">
        <v>0.19810509070059878</v>
      </c>
      <c r="K427" s="25">
        <v>7220581.4457</v>
      </c>
      <c r="L427" s="29">
        <v>5.3795911435212576E-2</v>
      </c>
      <c r="M427" s="4">
        <v>283</v>
      </c>
      <c r="N427" s="4">
        <v>100008947.33000001</v>
      </c>
      <c r="O427" s="12">
        <v>3.0710548620130673E-2</v>
      </c>
      <c r="P427" s="4">
        <v>2133956.61</v>
      </c>
      <c r="Q427" s="29">
        <v>0.23708507721576072</v>
      </c>
      <c r="R427" s="49">
        <v>161095.64000000001</v>
      </c>
      <c r="S427" s="11">
        <v>1.5748966591842777</v>
      </c>
      <c r="T427" s="4">
        <v>2427</v>
      </c>
      <c r="U427" s="38">
        <v>0</v>
      </c>
      <c r="V427" s="38">
        <v>0</v>
      </c>
    </row>
    <row r="428" spans="1:22" ht="13" x14ac:dyDescent="0.3">
      <c r="A428" s="35">
        <v>39096</v>
      </c>
      <c r="B428" s="86">
        <v>8584058.1865999997</v>
      </c>
      <c r="C428" s="13">
        <v>0.13500172638958885</v>
      </c>
      <c r="D428" s="47">
        <v>600000</v>
      </c>
      <c r="E428" s="91">
        <v>8422962.5399999991</v>
      </c>
      <c r="G428" s="13">
        <v>0.12297240467760728</v>
      </c>
      <c r="H428" s="34">
        <v>7860</v>
      </c>
      <c r="I428" s="25">
        <v>1315737431.3</v>
      </c>
      <c r="J428" s="12">
        <v>0.10578845480773436</v>
      </c>
      <c r="K428" s="25">
        <v>6346350.2015999993</v>
      </c>
      <c r="L428" s="29">
        <v>5.3593521444722007E-2</v>
      </c>
      <c r="M428" s="4">
        <v>283</v>
      </c>
      <c r="N428" s="4">
        <v>101324643.59</v>
      </c>
      <c r="O428" s="12">
        <v>8.8336162741327051E-3</v>
      </c>
      <c r="P428" s="4">
        <v>2076612.3449999997</v>
      </c>
      <c r="Q428" s="29">
        <v>0.22771824980075409</v>
      </c>
      <c r="R428" s="49">
        <v>145321.70000000001</v>
      </c>
      <c r="S428" s="11">
        <v>1.5800413426379629</v>
      </c>
      <c r="T428" s="4">
        <v>2427</v>
      </c>
      <c r="U428" s="38">
        <v>0</v>
      </c>
      <c r="V428" s="38">
        <v>0</v>
      </c>
    </row>
    <row r="429" spans="1:22" ht="13" x14ac:dyDescent="0.3">
      <c r="A429" s="35">
        <v>39103</v>
      </c>
      <c r="B429" s="86">
        <v>8284890.9586999994</v>
      </c>
      <c r="C429" s="13">
        <v>0.22314905308241184</v>
      </c>
      <c r="D429" s="47">
        <v>880000</v>
      </c>
      <c r="E429" s="91">
        <v>8139569.0800000001</v>
      </c>
      <c r="G429" s="13">
        <v>0.21139602292573167</v>
      </c>
      <c r="H429" s="34">
        <v>7860</v>
      </c>
      <c r="I429" s="25">
        <v>1293137363.47</v>
      </c>
      <c r="J429" s="12">
        <v>0.24140385818984167</v>
      </c>
      <c r="K429" s="25">
        <v>6203532.0086999992</v>
      </c>
      <c r="L429" s="29">
        <v>5.3303025167441218E-2</v>
      </c>
      <c r="M429" s="4">
        <v>283</v>
      </c>
      <c r="N429" s="4">
        <v>100669926.52</v>
      </c>
      <c r="O429" s="12">
        <v>0.10530454339257855</v>
      </c>
      <c r="P429" s="4">
        <v>1936037.25</v>
      </c>
      <c r="Q429" s="29">
        <v>0.21368372605026514</v>
      </c>
      <c r="R429" s="49">
        <v>149281.53</v>
      </c>
      <c r="S429" s="11">
        <v>1.6789227361413643</v>
      </c>
      <c r="T429" s="4">
        <v>2427</v>
      </c>
      <c r="U429" s="38">
        <v>0</v>
      </c>
      <c r="V429" s="38">
        <v>0</v>
      </c>
    </row>
    <row r="430" spans="1:22" ht="13" x14ac:dyDescent="0.3">
      <c r="A430" s="35">
        <v>39110</v>
      </c>
      <c r="B430" s="86">
        <v>9298454.7705000006</v>
      </c>
      <c r="C430" s="13">
        <v>0.24823031573120335</v>
      </c>
      <c r="D430" s="47">
        <v>3448246</v>
      </c>
      <c r="E430" s="91">
        <v>9149173.1900000013</v>
      </c>
      <c r="G430" s="13">
        <v>0.23654814117794176</v>
      </c>
      <c r="H430" s="34">
        <v>7860</v>
      </c>
      <c r="I430" s="25">
        <v>1445044024.5599999</v>
      </c>
      <c r="J430" s="12">
        <v>0.21638923438631696</v>
      </c>
      <c r="K430" s="25">
        <v>6794381.1501000011</v>
      </c>
      <c r="L430" s="29">
        <v>5.2242784722760845E-2</v>
      </c>
      <c r="M430" s="4">
        <v>283</v>
      </c>
      <c r="N430" s="4">
        <v>111177219.25</v>
      </c>
      <c r="O430" s="12">
        <v>0.10217324513040626</v>
      </c>
      <c r="P430" s="4">
        <v>2354792.0903999996</v>
      </c>
      <c r="Q430" s="29">
        <v>0.23533918851815497</v>
      </c>
      <c r="R430" s="49">
        <v>170863.47</v>
      </c>
      <c r="S430" s="11">
        <v>1.9650077848532321</v>
      </c>
      <c r="T430" s="4">
        <v>2427</v>
      </c>
      <c r="U430" s="38">
        <v>0</v>
      </c>
      <c r="V430" s="38">
        <v>0</v>
      </c>
    </row>
    <row r="431" spans="1:22" ht="13" x14ac:dyDescent="0.3">
      <c r="A431" s="35">
        <v>39117</v>
      </c>
      <c r="B431" s="86">
        <v>8976041.2142999992</v>
      </c>
      <c r="C431" s="13">
        <v>0.12139003837305262</v>
      </c>
      <c r="D431" s="47">
        <v>2624122</v>
      </c>
      <c r="E431" s="91">
        <v>8805177.7299999986</v>
      </c>
      <c r="G431" s="13">
        <v>0.10842097853162569</v>
      </c>
      <c r="H431" s="34">
        <v>7860</v>
      </c>
      <c r="I431" s="25">
        <v>1471717858.3</v>
      </c>
      <c r="J431" s="12">
        <v>0.25817646808387185</v>
      </c>
      <c r="K431" s="25">
        <v>6802304.514299999</v>
      </c>
      <c r="L431" s="29">
        <v>5.1355741077508399E-2</v>
      </c>
      <c r="M431" s="4">
        <v>283</v>
      </c>
      <c r="N431" s="4">
        <v>126309626.3</v>
      </c>
      <c r="O431" s="12">
        <v>0.33098586093846571</v>
      </c>
      <c r="P431" s="4">
        <v>2002873.23</v>
      </c>
      <c r="Q431" s="29">
        <v>0.17618726024209605</v>
      </c>
      <c r="R431" s="49">
        <v>167570.96000000002</v>
      </c>
      <c r="S431" s="11">
        <v>1.8244300134639557</v>
      </c>
      <c r="T431" s="4">
        <v>2427</v>
      </c>
      <c r="U431" s="38">
        <v>0</v>
      </c>
      <c r="V431" s="38">
        <v>0</v>
      </c>
    </row>
    <row r="432" spans="1:22" ht="13" x14ac:dyDescent="0.3">
      <c r="A432" s="35">
        <v>39124</v>
      </c>
      <c r="B432" s="86">
        <v>8614029.5779999997</v>
      </c>
      <c r="C432" s="13">
        <v>0.15543294306730338</v>
      </c>
      <c r="D432" s="47">
        <v>1600000</v>
      </c>
      <c r="E432" s="91">
        <v>8446458.6100000013</v>
      </c>
      <c r="G432" s="13">
        <v>0.14227040820956338</v>
      </c>
      <c r="H432" s="34">
        <v>7860</v>
      </c>
      <c r="I432" s="25">
        <v>1385661897.1900001</v>
      </c>
      <c r="J432" s="12">
        <v>0.24965683352133228</v>
      </c>
      <c r="K432" s="25">
        <v>6561739.9124999996</v>
      </c>
      <c r="L432" s="29">
        <v>5.2616169498382999E-2</v>
      </c>
      <c r="M432" s="4">
        <v>283</v>
      </c>
      <c r="N432" s="4">
        <v>107053821.13</v>
      </c>
      <c r="O432" s="12">
        <v>0.21029222171151396</v>
      </c>
      <c r="P432" s="4">
        <v>1884718.7054999999</v>
      </c>
      <c r="Q432" s="29">
        <v>0.19561486669934058</v>
      </c>
      <c r="R432" s="49">
        <v>151148.89000000001</v>
      </c>
      <c r="S432" s="11">
        <v>1.7564558467881892</v>
      </c>
      <c r="T432" s="4">
        <v>2427</v>
      </c>
      <c r="U432" s="38">
        <v>0</v>
      </c>
      <c r="V432" s="38">
        <v>0</v>
      </c>
    </row>
    <row r="433" spans="1:23" ht="13" x14ac:dyDescent="0.3">
      <c r="A433" s="35">
        <v>39131</v>
      </c>
      <c r="B433" s="86">
        <v>8841186.2835000008</v>
      </c>
      <c r="C433" s="13">
        <v>0.28012392831562072</v>
      </c>
      <c r="D433" s="47">
        <v>1217308</v>
      </c>
      <c r="E433" s="91">
        <v>8690037.4900000002</v>
      </c>
      <c r="G433" s="13">
        <v>0.2686519522225459</v>
      </c>
      <c r="H433" s="34">
        <v>7860</v>
      </c>
      <c r="I433" s="25">
        <v>1356035532.25</v>
      </c>
      <c r="J433" s="12">
        <v>0.25252943351380752</v>
      </c>
      <c r="K433" s="25">
        <v>6441487.9254000001</v>
      </c>
      <c r="L433" s="29">
        <v>5.2780392812601391E-2</v>
      </c>
      <c r="M433" s="4">
        <v>283</v>
      </c>
      <c r="N433" s="4">
        <v>110752342.95</v>
      </c>
      <c r="O433" s="12">
        <v>0.27770112752253007</v>
      </c>
      <c r="P433" s="4">
        <v>2248549.4680999997</v>
      </c>
      <c r="Q433" s="29">
        <v>0.22558333587731011</v>
      </c>
      <c r="R433" s="49">
        <v>140254.09</v>
      </c>
      <c r="S433" s="11">
        <v>1.6663239140758241</v>
      </c>
      <c r="T433" s="4">
        <v>2427</v>
      </c>
      <c r="U433" s="38">
        <v>0</v>
      </c>
      <c r="V433" s="38">
        <v>0</v>
      </c>
    </row>
    <row r="434" spans="1:23" ht="13" x14ac:dyDescent="0.3">
      <c r="A434" s="35">
        <v>39138</v>
      </c>
      <c r="B434" s="86">
        <v>9514539.3812999986</v>
      </c>
      <c r="C434" s="13">
        <v>0.16347908847728876</v>
      </c>
      <c r="D434" s="47">
        <v>2292482</v>
      </c>
      <c r="E434" s="91">
        <v>9374285.4000000004</v>
      </c>
      <c r="G434" s="13">
        <v>0.15458388757995123</v>
      </c>
      <c r="H434" s="34">
        <v>7860</v>
      </c>
      <c r="I434" s="25">
        <v>1481438967.9599998</v>
      </c>
      <c r="J434" s="12">
        <v>0.30566532969463234</v>
      </c>
      <c r="K434" s="25">
        <v>7091393.8112999992</v>
      </c>
      <c r="L434" s="29">
        <v>5.3186979871672639E-2</v>
      </c>
      <c r="M434" s="4">
        <v>283</v>
      </c>
      <c r="N434" s="4">
        <v>108354385.02</v>
      </c>
      <c r="O434" s="12">
        <v>0.20018142765617974</v>
      </c>
      <c r="P434" s="4">
        <v>2282891.48</v>
      </c>
      <c r="Q434" s="29">
        <v>0.23409722536108662</v>
      </c>
      <c r="R434" s="49">
        <v>151873.87</v>
      </c>
      <c r="S434" s="11">
        <v>1.3986112232235572</v>
      </c>
      <c r="T434" s="4">
        <v>2427</v>
      </c>
      <c r="U434" s="38">
        <v>0</v>
      </c>
      <c r="V434" s="38">
        <v>0</v>
      </c>
      <c r="W434" s="43"/>
    </row>
    <row r="435" spans="1:23" ht="13" x14ac:dyDescent="0.3">
      <c r="A435" s="35">
        <v>39145</v>
      </c>
      <c r="B435" s="86">
        <v>10773258.2589</v>
      </c>
      <c r="C435" s="13">
        <v>0.29492759758569931</v>
      </c>
      <c r="D435" s="47">
        <v>1206101.05</v>
      </c>
      <c r="E435" s="91">
        <v>10621384.379999999</v>
      </c>
      <c r="G435" s="13">
        <v>0.28545414432894201</v>
      </c>
      <c r="H435" s="34">
        <v>7860</v>
      </c>
      <c r="I435" s="25">
        <v>1558763669.51</v>
      </c>
      <c r="J435" s="12">
        <v>0.16246431186155585</v>
      </c>
      <c r="K435" s="25">
        <v>7853291.9739000006</v>
      </c>
      <c r="L435" s="29">
        <v>5.597949286143547E-2</v>
      </c>
      <c r="M435" s="4">
        <v>283</v>
      </c>
      <c r="N435" s="4">
        <v>117079538.99000001</v>
      </c>
      <c r="O435" s="12">
        <v>0.30333481496746884</v>
      </c>
      <c r="P435" s="4">
        <v>2768092.415</v>
      </c>
      <c r="Q435" s="29">
        <v>0.26269818496224068</v>
      </c>
      <c r="R435" s="49">
        <v>186765.75</v>
      </c>
      <c r="S435" s="11">
        <v>1.6721924351802668</v>
      </c>
      <c r="T435" s="4">
        <v>2427</v>
      </c>
      <c r="U435" s="38">
        <v>0</v>
      </c>
      <c r="V435" s="38">
        <v>0</v>
      </c>
    </row>
    <row r="436" spans="1:23" ht="13" x14ac:dyDescent="0.3">
      <c r="A436" s="35">
        <v>39152</v>
      </c>
      <c r="B436" s="86">
        <v>9478309.6645999998</v>
      </c>
      <c r="C436" s="13">
        <v>0.1826732908873443</v>
      </c>
      <c r="D436" s="47">
        <v>1200000</v>
      </c>
      <c r="E436" s="91">
        <v>9291544.0099999998</v>
      </c>
      <c r="G436" s="13">
        <v>0.17609567292420736</v>
      </c>
      <c r="H436" s="34">
        <v>7860</v>
      </c>
      <c r="I436" s="25">
        <v>1465335434.5599999</v>
      </c>
      <c r="J436" s="12">
        <v>0.26624246259947304</v>
      </c>
      <c r="K436" s="25">
        <v>6978394.9745999994</v>
      </c>
      <c r="L436" s="29">
        <v>5.2914657020685811E-2</v>
      </c>
      <c r="M436" s="4">
        <v>283</v>
      </c>
      <c r="N436" s="4">
        <v>101301171.03</v>
      </c>
      <c r="O436" s="12">
        <v>0.10589999682741369</v>
      </c>
      <c r="P436" s="4">
        <v>2313148.94</v>
      </c>
      <c r="Q436" s="29">
        <v>0.25371527917754699</v>
      </c>
      <c r="R436" s="49">
        <v>159743.53999999998</v>
      </c>
      <c r="S436" s="11">
        <v>0.63859315544318451</v>
      </c>
      <c r="T436" s="4">
        <v>2427</v>
      </c>
      <c r="U436" s="38">
        <v>0</v>
      </c>
      <c r="V436" s="38">
        <v>0</v>
      </c>
    </row>
    <row r="437" spans="1:23" ht="13" x14ac:dyDescent="0.3">
      <c r="A437" s="35">
        <v>39159</v>
      </c>
      <c r="B437" s="86">
        <v>9292148.4204999972</v>
      </c>
      <c r="C437" s="13">
        <v>0.22882919347881692</v>
      </c>
      <c r="D437" s="47">
        <v>1742688.46</v>
      </c>
      <c r="E437" s="91">
        <v>9132404.9600000009</v>
      </c>
      <c r="G437" s="13">
        <v>0.22039771885334414</v>
      </c>
      <c r="H437" s="34">
        <v>7860</v>
      </c>
      <c r="I437" s="25">
        <v>1390791196.4900002</v>
      </c>
      <c r="J437" s="12">
        <v>0.18652014877129308</v>
      </c>
      <c r="K437" s="25">
        <v>6548664.8654999984</v>
      </c>
      <c r="L437" s="29">
        <v>5.2317661438780291E-2</v>
      </c>
      <c r="M437" s="4">
        <v>283</v>
      </c>
      <c r="N437" s="4">
        <v>103536791.87</v>
      </c>
      <c r="O437" s="12">
        <v>0.16051572588601881</v>
      </c>
      <c r="P437" s="4">
        <v>2583740.0150000001</v>
      </c>
      <c r="Q437" s="29">
        <v>0.27727556427414435</v>
      </c>
      <c r="R437" s="49">
        <v>148751.53000000003</v>
      </c>
      <c r="S437" s="11">
        <v>1.0310228237711621</v>
      </c>
      <c r="T437" s="4">
        <v>2427</v>
      </c>
      <c r="U437" s="38">
        <v>0</v>
      </c>
      <c r="V437" s="38">
        <v>0</v>
      </c>
    </row>
    <row r="438" spans="1:23" ht="13" x14ac:dyDescent="0.3">
      <c r="A438" s="35">
        <v>39166</v>
      </c>
      <c r="B438" s="86">
        <v>9953946.4838999994</v>
      </c>
      <c r="C438" s="13">
        <v>0.17507306533697786</v>
      </c>
      <c r="D438" s="47">
        <v>2458897.0499999998</v>
      </c>
      <c r="E438" s="91">
        <v>9805195.0600000005</v>
      </c>
      <c r="G438" s="13">
        <v>0.1692215296429338</v>
      </c>
      <c r="H438" s="34">
        <v>7860</v>
      </c>
      <c r="I438" s="25">
        <v>1573854608.1400001</v>
      </c>
      <c r="J438" s="12">
        <v>0.17400349511557556</v>
      </c>
      <c r="K438" s="25">
        <v>7486314.3189000003</v>
      </c>
      <c r="L438" s="29">
        <v>5.2851940566673188E-2</v>
      </c>
      <c r="M438" s="4">
        <v>283</v>
      </c>
      <c r="N438" s="4">
        <v>104166061.52</v>
      </c>
      <c r="O438" s="12">
        <v>4.5179099116565924E-2</v>
      </c>
      <c r="P438" s="4">
        <v>2318880.6349999998</v>
      </c>
      <c r="Q438" s="29">
        <v>0.24734870468287712</v>
      </c>
      <c r="R438" s="49">
        <v>179513.15999999997</v>
      </c>
      <c r="S438" s="11">
        <v>0.75355357661128997</v>
      </c>
      <c r="T438" s="4">
        <v>2427</v>
      </c>
      <c r="U438" s="38">
        <v>0</v>
      </c>
      <c r="V438" s="38">
        <v>0</v>
      </c>
    </row>
    <row r="439" spans="1:23" ht="13" x14ac:dyDescent="0.3">
      <c r="A439" s="35">
        <v>39173</v>
      </c>
      <c r="B439" s="86">
        <v>10686261.176600002</v>
      </c>
      <c r="C439" s="13">
        <v>0.25416708793365017</v>
      </c>
      <c r="D439" s="47">
        <v>1313762.1299999999</v>
      </c>
      <c r="E439" s="91">
        <v>10506748.190000001</v>
      </c>
      <c r="G439" s="13">
        <v>0.24811669413121806</v>
      </c>
      <c r="H439" s="34">
        <v>7860</v>
      </c>
      <c r="I439" s="25">
        <v>1579826324.3499999</v>
      </c>
      <c r="J439" s="12">
        <v>0.21522159595374935</v>
      </c>
      <c r="K439" s="25">
        <v>7775222.0166000007</v>
      </c>
      <c r="L439" s="29">
        <v>5.4684084198650548E-2</v>
      </c>
      <c r="M439" s="4">
        <v>283</v>
      </c>
      <c r="N439" s="4">
        <v>119353100.59</v>
      </c>
      <c r="O439" s="12">
        <v>0.35846476055082754</v>
      </c>
      <c r="P439" s="4">
        <v>2731526</v>
      </c>
      <c r="Q439" s="29">
        <v>0.25428990733259416</v>
      </c>
      <c r="R439" s="49">
        <v>193172.32</v>
      </c>
      <c r="S439" s="11">
        <v>0.75096456931770206</v>
      </c>
      <c r="T439" s="4">
        <v>2427</v>
      </c>
      <c r="U439" s="38">
        <v>0</v>
      </c>
      <c r="V439" s="38">
        <v>0</v>
      </c>
    </row>
    <row r="440" spans="1:23" ht="13" x14ac:dyDescent="0.3">
      <c r="A440" s="35">
        <v>39180</v>
      </c>
      <c r="B440" s="86">
        <v>9785246.6069999989</v>
      </c>
      <c r="C440" s="13">
        <v>0.1929811397603507</v>
      </c>
      <c r="D440" s="47">
        <v>0</v>
      </c>
      <c r="E440" s="91">
        <v>9592074.370000001</v>
      </c>
      <c r="G440" s="13">
        <v>0.18575979857133329</v>
      </c>
      <c r="H440" s="34">
        <v>7860</v>
      </c>
      <c r="I440" s="25">
        <v>1545071929.1500001</v>
      </c>
      <c r="J440" s="12">
        <v>0.23126225662870725</v>
      </c>
      <c r="K440" s="25">
        <v>7565235.0569999991</v>
      </c>
      <c r="L440" s="29">
        <v>5.4404047937265568E-2</v>
      </c>
      <c r="M440" s="4">
        <v>283</v>
      </c>
      <c r="N440" s="4">
        <v>110482834.05000001</v>
      </c>
      <c r="O440" s="12">
        <v>0.21352782103986212</v>
      </c>
      <c r="P440" s="4">
        <v>2026839.23</v>
      </c>
      <c r="Q440" s="29">
        <v>0.20383651526079663</v>
      </c>
      <c r="R440" s="49">
        <v>175658.66999999998</v>
      </c>
      <c r="S440" s="11">
        <v>0.71013517138417037</v>
      </c>
      <c r="T440" s="4">
        <v>2427</v>
      </c>
      <c r="U440" s="38">
        <v>0</v>
      </c>
      <c r="V440" s="38">
        <v>0</v>
      </c>
    </row>
    <row r="441" spans="1:23" ht="13" x14ac:dyDescent="0.3">
      <c r="A441" s="35">
        <v>39187</v>
      </c>
      <c r="B441" s="86">
        <v>9876018.3820999991</v>
      </c>
      <c r="C441" s="13">
        <v>0.20066233915963694</v>
      </c>
      <c r="D441" s="47">
        <v>694371</v>
      </c>
      <c r="E441" s="91">
        <v>9700359.3200000003</v>
      </c>
      <c r="G441" s="13">
        <v>0.19628596515326846</v>
      </c>
      <c r="H441" s="34">
        <v>7860</v>
      </c>
      <c r="I441" s="25">
        <v>1479365999.0799999</v>
      </c>
      <c r="J441" s="12">
        <v>0.18769565629457841</v>
      </c>
      <c r="K441" s="25">
        <v>7288872.9389999993</v>
      </c>
      <c r="L441" s="29">
        <v>5.4744719799133645E-2</v>
      </c>
      <c r="M441" s="4">
        <v>283</v>
      </c>
      <c r="N441" s="4">
        <v>110385979.7</v>
      </c>
      <c r="O441" s="12">
        <v>0.20530433783985602</v>
      </c>
      <c r="P441" s="4">
        <v>2411486.7730999999</v>
      </c>
      <c r="Q441" s="29">
        <v>0.24273279588321567</v>
      </c>
      <c r="R441" s="49">
        <v>161289.71</v>
      </c>
      <c r="S441" s="11">
        <v>0.5046256926161603</v>
      </c>
      <c r="T441" s="4">
        <v>2427</v>
      </c>
      <c r="U441" s="38">
        <v>0</v>
      </c>
      <c r="V441" s="38">
        <v>0</v>
      </c>
    </row>
    <row r="442" spans="1:23" ht="13" x14ac:dyDescent="0.3">
      <c r="A442" s="35">
        <v>39194</v>
      </c>
      <c r="B442" s="86">
        <v>8563205.0976999998</v>
      </c>
      <c r="C442" s="13">
        <v>0.11822659959992654</v>
      </c>
      <c r="D442" s="47">
        <v>3598850</v>
      </c>
      <c r="E442" s="91">
        <v>8401915.4899999984</v>
      </c>
      <c r="G442" s="13">
        <v>0.11241647564210266</v>
      </c>
      <c r="H442" s="34">
        <v>7860</v>
      </c>
      <c r="I442" s="25">
        <v>1360982023.1899996</v>
      </c>
      <c r="J442" s="12">
        <v>0.13399933187732938</v>
      </c>
      <c r="K442" s="25">
        <v>6604200.8306999998</v>
      </c>
      <c r="L442" s="29">
        <v>5.3916957005798606E-2</v>
      </c>
      <c r="M442" s="4">
        <v>283</v>
      </c>
      <c r="N442" s="4">
        <v>100130981.95</v>
      </c>
      <c r="O442" s="12">
        <v>5.4817141631112287E-2</v>
      </c>
      <c r="P442" s="4">
        <v>1797714.557</v>
      </c>
      <c r="Q442" s="29">
        <v>0.19948477284346544</v>
      </c>
      <c r="R442" s="49">
        <v>160949.78000000003</v>
      </c>
      <c r="S442" s="11">
        <v>0.53618640301626019</v>
      </c>
      <c r="T442" s="4">
        <v>2427</v>
      </c>
      <c r="U442" s="38">
        <v>0</v>
      </c>
      <c r="V442" s="38">
        <v>0</v>
      </c>
    </row>
    <row r="443" spans="1:23" ht="13" x14ac:dyDescent="0.3">
      <c r="A443" s="35">
        <v>39201</v>
      </c>
      <c r="B443" s="86">
        <v>10921115.347000001</v>
      </c>
      <c r="C443" s="13">
        <v>0.1125783664857376</v>
      </c>
      <c r="D443" s="47">
        <v>1261922</v>
      </c>
      <c r="E443" s="91">
        <v>10760165.68</v>
      </c>
      <c r="G443" s="13">
        <v>0.1086357309500543</v>
      </c>
      <c r="H443" s="34">
        <v>7860</v>
      </c>
      <c r="I443" s="25">
        <v>1612398635.2800002</v>
      </c>
      <c r="J443" s="12">
        <v>8.8628188870371938E-2</v>
      </c>
      <c r="K443" s="25">
        <v>7922715.5070000011</v>
      </c>
      <c r="L443" s="29">
        <v>5.4595786906451442E-2</v>
      </c>
      <c r="M443" s="4">
        <v>283</v>
      </c>
      <c r="N443" s="4">
        <v>120741420.21000001</v>
      </c>
      <c r="O443" s="12">
        <v>0.19748153048413353</v>
      </c>
      <c r="P443" s="4">
        <v>2837450.0599999996</v>
      </c>
      <c r="Q443" s="29">
        <v>0.26111356677811998</v>
      </c>
      <c r="R443" s="49">
        <v>197799.27000000002</v>
      </c>
      <c r="S443" s="11">
        <v>0.45960524493696764</v>
      </c>
      <c r="T443" s="4">
        <v>2427</v>
      </c>
      <c r="U443" s="38">
        <v>0</v>
      </c>
      <c r="V443" s="38">
        <v>0</v>
      </c>
    </row>
    <row r="444" spans="1:23" ht="13" x14ac:dyDescent="0.3">
      <c r="A444" s="35">
        <v>39208</v>
      </c>
      <c r="B444" s="86">
        <v>10120912.9727</v>
      </c>
      <c r="C444" s="13">
        <v>0.19645105385453876</v>
      </c>
      <c r="D444" s="47">
        <v>2291229</v>
      </c>
      <c r="E444" s="91">
        <v>9923113.8000000007</v>
      </c>
      <c r="G444" s="13">
        <v>0.19204497243992535</v>
      </c>
      <c r="H444" s="34">
        <v>7860</v>
      </c>
      <c r="I444" s="25">
        <v>1659581508.9299998</v>
      </c>
      <c r="J444" s="12">
        <v>0.30714408529290749</v>
      </c>
      <c r="K444" s="25">
        <v>7697767.9977000002</v>
      </c>
      <c r="L444" s="29">
        <v>5.1537544296420358E-2</v>
      </c>
      <c r="M444" s="4">
        <v>283</v>
      </c>
      <c r="N444" s="4">
        <v>104751364.67</v>
      </c>
      <c r="O444" s="12">
        <v>0.11137310037006531</v>
      </c>
      <c r="P444" s="4">
        <v>2225345.7050000001</v>
      </c>
      <c r="Q444" s="29">
        <v>0.23604526267303369</v>
      </c>
      <c r="R444" s="49">
        <v>211458.88999999998</v>
      </c>
      <c r="S444" s="11">
        <v>0.46881634945661066</v>
      </c>
      <c r="T444" s="4">
        <v>2564</v>
      </c>
      <c r="U444" s="38">
        <v>0</v>
      </c>
      <c r="V444" s="38">
        <v>0</v>
      </c>
    </row>
    <row r="445" spans="1:23" ht="13" x14ac:dyDescent="0.3">
      <c r="A445" s="35">
        <v>39215</v>
      </c>
      <c r="B445" s="86">
        <v>9411406.0497999974</v>
      </c>
      <c r="C445" s="13">
        <v>0.23154937814861465</v>
      </c>
      <c r="D445" s="47">
        <v>1089151</v>
      </c>
      <c r="E445" s="91">
        <v>9199947.3000000007</v>
      </c>
      <c r="G445" s="13">
        <v>0.22339931345362785</v>
      </c>
      <c r="H445" s="34">
        <v>7860</v>
      </c>
      <c r="I445" s="25">
        <v>1414686642.22</v>
      </c>
      <c r="J445" s="12">
        <v>0.26760333284423332</v>
      </c>
      <c r="K445" s="25">
        <v>6810914.1797999982</v>
      </c>
      <c r="L445" s="29">
        <v>5.3493700980482832E-2</v>
      </c>
      <c r="M445" s="4">
        <v>283</v>
      </c>
      <c r="N445" s="4">
        <v>106712885.98999999</v>
      </c>
      <c r="O445" s="12">
        <v>0.24749653954625428</v>
      </c>
      <c r="P445" s="4">
        <v>2389032.9799999995</v>
      </c>
      <c r="Q445" s="29">
        <v>0.24874981725615014</v>
      </c>
      <c r="R445" s="49">
        <v>156454.31</v>
      </c>
      <c r="S445" s="11">
        <v>0.73417747471565598</v>
      </c>
      <c r="T445" s="4">
        <v>2564</v>
      </c>
      <c r="U445" s="38">
        <v>0</v>
      </c>
      <c r="V445" s="38">
        <v>0</v>
      </c>
    </row>
    <row r="446" spans="1:23" ht="13" x14ac:dyDescent="0.3">
      <c r="A446" s="35">
        <v>39222</v>
      </c>
      <c r="B446" s="86">
        <v>8762974.5834999997</v>
      </c>
      <c r="C446" s="13">
        <v>0.20907370640107836</v>
      </c>
      <c r="D446" s="47">
        <v>2101619</v>
      </c>
      <c r="E446" s="91">
        <v>8606520.1999999993</v>
      </c>
      <c r="G446" s="13">
        <v>0.20784799840436707</v>
      </c>
      <c r="H446" s="34">
        <v>7860</v>
      </c>
      <c r="I446" s="25">
        <v>1401513545.52</v>
      </c>
      <c r="J446" s="12">
        <v>0.22826976991158276</v>
      </c>
      <c r="K446" s="25">
        <v>6617438.7434999999</v>
      </c>
      <c r="L446" s="29">
        <v>5.2462637542842611E-2</v>
      </c>
      <c r="M446" s="4">
        <v>283</v>
      </c>
      <c r="N446" s="4">
        <v>103751928.73</v>
      </c>
      <c r="O446" s="12">
        <v>0.14068806412421653</v>
      </c>
      <c r="P446" s="4">
        <v>1989081.5299999998</v>
      </c>
      <c r="Q446" s="29">
        <v>0.21301681963333355</v>
      </c>
      <c r="R446" s="49">
        <v>151119.07</v>
      </c>
      <c r="S446" s="11">
        <v>0.28055787732978188</v>
      </c>
      <c r="T446" s="4">
        <v>2564</v>
      </c>
      <c r="U446" s="38">
        <v>0</v>
      </c>
      <c r="V446" s="38">
        <v>0</v>
      </c>
    </row>
    <row r="447" spans="1:23" ht="13" x14ac:dyDescent="0.3">
      <c r="A447" s="35">
        <v>39229</v>
      </c>
      <c r="B447" s="86">
        <v>8659720.166100001</v>
      </c>
      <c r="C447" s="13">
        <v>3.1371982218836747E-2</v>
      </c>
      <c r="D447" s="47">
        <v>1223133</v>
      </c>
      <c r="E447" s="91">
        <v>8508601.2100000009</v>
      </c>
      <c r="G447" s="13">
        <v>2.6619527728733106E-2</v>
      </c>
      <c r="H447" s="34">
        <v>7860</v>
      </c>
      <c r="I447" s="25">
        <v>1448457649.4699998</v>
      </c>
      <c r="J447" s="12">
        <v>0.14696698571857336</v>
      </c>
      <c r="K447" s="25">
        <v>6676065.7911</v>
      </c>
      <c r="L447" s="29">
        <v>5.1212066032543246E-2</v>
      </c>
      <c r="M447" s="4">
        <v>283</v>
      </c>
      <c r="N447" s="4">
        <v>103162638.05</v>
      </c>
      <c r="O447" s="12">
        <v>0.11071432232276246</v>
      </c>
      <c r="P447" s="4">
        <v>1832535.3049999999</v>
      </c>
      <c r="Q447" s="29">
        <v>0.19737284518664835</v>
      </c>
      <c r="R447" s="49">
        <v>151713.15</v>
      </c>
      <c r="S447" s="11">
        <v>0.39496088510037453</v>
      </c>
      <c r="T447" s="4">
        <v>2564</v>
      </c>
      <c r="U447" s="38">
        <v>0</v>
      </c>
      <c r="V447" s="38">
        <v>0</v>
      </c>
    </row>
    <row r="448" spans="1:23" ht="13" x14ac:dyDescent="0.3">
      <c r="A448" s="35">
        <v>39236</v>
      </c>
      <c r="B448" s="86">
        <v>9802587.5357000008</v>
      </c>
      <c r="C448" s="13">
        <v>9.8805956692671781E-2</v>
      </c>
      <c r="D448" s="47">
        <v>328100.52</v>
      </c>
      <c r="E448" s="91">
        <v>9650874.4900000002</v>
      </c>
      <c r="G448" s="13">
        <v>9.691693466266682E-2</v>
      </c>
      <c r="H448" s="34">
        <v>7860</v>
      </c>
      <c r="I448" s="25">
        <v>1594502826.0799999</v>
      </c>
      <c r="J448" s="12">
        <v>0.2379940067846924</v>
      </c>
      <c r="K448" s="25">
        <v>7653119.2407</v>
      </c>
      <c r="L448" s="29">
        <v>5.3329888689537898E-2</v>
      </c>
      <c r="M448" s="4">
        <v>283</v>
      </c>
      <c r="N448" s="4">
        <v>111611700.41</v>
      </c>
      <c r="O448" s="12">
        <v>0.14093694829879122</v>
      </c>
      <c r="P448" s="4">
        <v>1997755.1449999998</v>
      </c>
      <c r="Q448" s="29">
        <v>0.19887950194601725</v>
      </c>
      <c r="R448" s="49">
        <v>204061.02</v>
      </c>
      <c r="S448" s="11">
        <v>0.23398841566692719</v>
      </c>
      <c r="T448" s="4">
        <v>2564</v>
      </c>
      <c r="U448" s="38">
        <v>0</v>
      </c>
      <c r="V448" s="38">
        <v>0</v>
      </c>
    </row>
    <row r="449" spans="1:22" ht="13" x14ac:dyDescent="0.3">
      <c r="A449" s="35">
        <v>39243</v>
      </c>
      <c r="B449" s="86">
        <v>9200606.2978999987</v>
      </c>
      <c r="C449" s="13">
        <v>0.18910207176452087</v>
      </c>
      <c r="D449" s="47">
        <v>2002056.3</v>
      </c>
      <c r="E449" s="91">
        <v>8996545.4199999999</v>
      </c>
      <c r="G449" s="13">
        <v>0.18443217643763465</v>
      </c>
      <c r="H449" s="34">
        <v>7860</v>
      </c>
      <c r="I449" s="25">
        <v>1503288239.6099999</v>
      </c>
      <c r="J449" s="12">
        <v>0.28565680534738092</v>
      </c>
      <c r="K449" s="25">
        <v>7051451.202899999</v>
      </c>
      <c r="L449" s="29">
        <v>5.2118719315150296E-2</v>
      </c>
      <c r="M449" s="4">
        <v>283</v>
      </c>
      <c r="N449" s="4">
        <v>105539455.59</v>
      </c>
      <c r="O449" s="12">
        <v>5.6897435517074602E-2</v>
      </c>
      <c r="P449" s="4">
        <v>1945094.0749999997</v>
      </c>
      <c r="Q449" s="29">
        <v>0.20477797870066583</v>
      </c>
      <c r="R449" s="49">
        <v>195871.41</v>
      </c>
      <c r="S449" s="11">
        <v>0.43928742721076164</v>
      </c>
      <c r="T449" s="4">
        <v>2790</v>
      </c>
      <c r="U449" s="38">
        <v>0</v>
      </c>
      <c r="V449" s="38">
        <v>0</v>
      </c>
    </row>
    <row r="450" spans="1:22" ht="13" x14ac:dyDescent="0.3">
      <c r="A450" s="35">
        <v>39250</v>
      </c>
      <c r="B450" s="86">
        <v>9308333.4353</v>
      </c>
      <c r="C450" s="13">
        <v>0.14957311472946255</v>
      </c>
      <c r="D450" s="47">
        <v>3038932.2</v>
      </c>
      <c r="E450" s="91">
        <v>9112462.120000001</v>
      </c>
      <c r="G450" s="13">
        <v>0.14150331313678954</v>
      </c>
      <c r="H450" s="34">
        <v>7860</v>
      </c>
      <c r="I450" s="25">
        <v>1429546192.22</v>
      </c>
      <c r="J450" s="12">
        <v>0.19000589428516879</v>
      </c>
      <c r="K450" s="25">
        <v>6787517.8202999998</v>
      </c>
      <c r="L450" s="29">
        <v>5.2755808158169486E-2</v>
      </c>
      <c r="M450" s="4">
        <v>283</v>
      </c>
      <c r="N450" s="4">
        <v>100377648.17</v>
      </c>
      <c r="O450" s="12">
        <v>7.4871130854281986E-2</v>
      </c>
      <c r="P450" s="4">
        <v>2324944.2050000001</v>
      </c>
      <c r="Q450" s="29">
        <v>0.25735523654766745</v>
      </c>
      <c r="R450" s="49">
        <v>167973.54</v>
      </c>
      <c r="S450" s="11">
        <v>0.71294353151371026</v>
      </c>
      <c r="T450" s="4">
        <v>2790</v>
      </c>
      <c r="U450" s="38">
        <v>0</v>
      </c>
      <c r="V450" s="38">
        <v>0</v>
      </c>
    </row>
    <row r="451" spans="1:22" ht="13" x14ac:dyDescent="0.3">
      <c r="A451" s="35">
        <v>39257</v>
      </c>
      <c r="B451" s="86">
        <v>9285247.2046999987</v>
      </c>
      <c r="C451" s="13">
        <v>0.13838384751896404</v>
      </c>
      <c r="D451" s="47">
        <v>0</v>
      </c>
      <c r="E451" s="91">
        <v>9117273.6999999993</v>
      </c>
      <c r="G451" s="13">
        <v>0.13519213637103844</v>
      </c>
      <c r="H451" s="34">
        <v>7860</v>
      </c>
      <c r="I451" s="25">
        <v>1456711024.8900001</v>
      </c>
      <c r="J451" s="12">
        <v>0.17713296326087291</v>
      </c>
      <c r="K451" s="25">
        <v>7041169.1546999998</v>
      </c>
      <c r="L451" s="29">
        <v>5.3706748622917667E-2</v>
      </c>
      <c r="M451" s="4">
        <v>283</v>
      </c>
      <c r="N451" s="4">
        <v>101854492.15000001</v>
      </c>
      <c r="O451" s="12">
        <v>0.11452304078620856</v>
      </c>
      <c r="P451" s="4">
        <v>2076104.5099999998</v>
      </c>
      <c r="Q451" s="29">
        <v>0.22647825738424132</v>
      </c>
      <c r="R451" s="49">
        <v>183688.86</v>
      </c>
      <c r="S451" s="11">
        <v>0.34339787484165596</v>
      </c>
      <c r="T451" s="4">
        <v>3050</v>
      </c>
      <c r="U451" s="38">
        <v>0</v>
      </c>
      <c r="V451" s="38">
        <v>0</v>
      </c>
    </row>
    <row r="452" spans="1:22" ht="13" x14ac:dyDescent="0.3">
      <c r="A452" s="35">
        <v>39264</v>
      </c>
      <c r="B452" s="86">
        <v>11189561.953699999</v>
      </c>
      <c r="C452" s="13">
        <v>0.27263624610361803</v>
      </c>
      <c r="D452" s="47">
        <v>0</v>
      </c>
      <c r="E452" s="91">
        <v>11005873.199999999</v>
      </c>
      <c r="G452" s="13">
        <v>0.27050541853485321</v>
      </c>
      <c r="H452" s="34">
        <v>7860</v>
      </c>
      <c r="I452" s="25">
        <v>1613782649.3900001</v>
      </c>
      <c r="J452" s="12">
        <v>0.18136449408610189</v>
      </c>
      <c r="K452" s="25">
        <v>8408584.6136999987</v>
      </c>
      <c r="L452" s="29">
        <v>5.7894238710098585E-2</v>
      </c>
      <c r="M452" s="4">
        <v>283</v>
      </c>
      <c r="N452" s="4">
        <v>110673443</v>
      </c>
      <c r="O452" s="12">
        <v>0.23669545665471303</v>
      </c>
      <c r="P452" s="4">
        <v>2597288.48</v>
      </c>
      <c r="Q452" s="29">
        <v>0.26075596915231858</v>
      </c>
      <c r="R452" s="49">
        <v>229539.88</v>
      </c>
      <c r="S452" s="11">
        <v>0.41480806198359654</v>
      </c>
      <c r="T452" s="4">
        <v>3050</v>
      </c>
      <c r="U452" s="38">
        <v>0</v>
      </c>
      <c r="V452" s="38">
        <v>0</v>
      </c>
    </row>
    <row r="453" spans="1:22" ht="13" x14ac:dyDescent="0.3">
      <c r="A453" s="35">
        <v>39271</v>
      </c>
      <c r="B453" s="86">
        <v>10100739.377700001</v>
      </c>
      <c r="C453" s="13">
        <v>0.25572482949794351</v>
      </c>
      <c r="D453" s="47">
        <v>1045392</v>
      </c>
      <c r="E453" s="91">
        <v>9871199.6000000015</v>
      </c>
      <c r="G453" s="13">
        <v>0.25043325825577845</v>
      </c>
      <c r="H453" s="34">
        <v>7860</v>
      </c>
      <c r="I453" s="25">
        <v>1564600015.99</v>
      </c>
      <c r="J453" s="12">
        <v>0.21971065374382825</v>
      </c>
      <c r="K453" s="25">
        <v>7540558.9227</v>
      </c>
      <c r="L453" s="29">
        <v>5.3549780885682609E-2</v>
      </c>
      <c r="M453" s="4">
        <v>283</v>
      </c>
      <c r="N453" s="4">
        <v>108224410.51000001</v>
      </c>
      <c r="O453" s="12">
        <v>0.23138038617191281</v>
      </c>
      <c r="P453" s="4">
        <v>2330640.5749999997</v>
      </c>
      <c r="Q453" s="29">
        <v>0.23928064164873489</v>
      </c>
      <c r="R453" s="49">
        <v>220712.74</v>
      </c>
      <c r="S453" s="11">
        <v>0.53508891134759939</v>
      </c>
      <c r="T453" s="4">
        <v>3050</v>
      </c>
      <c r="U453" s="38">
        <v>0</v>
      </c>
      <c r="V453" s="38">
        <v>0</v>
      </c>
    </row>
    <row r="454" spans="1:22" ht="13" x14ac:dyDescent="0.3">
      <c r="A454" s="35">
        <v>39278</v>
      </c>
      <c r="B454" s="86">
        <v>9640482.8585999999</v>
      </c>
      <c r="C454" s="13">
        <v>0.21883831471097026</v>
      </c>
      <c r="D454" s="47">
        <v>1888371.68</v>
      </c>
      <c r="E454" s="91">
        <v>9419770.2199999988</v>
      </c>
      <c r="G454" s="13">
        <v>0.21179553134068851</v>
      </c>
      <c r="H454" s="34">
        <v>7860</v>
      </c>
      <c r="I454" s="25">
        <v>1509945310.5999999</v>
      </c>
      <c r="J454" s="12">
        <v>0.18456052942484891</v>
      </c>
      <c r="K454" s="25">
        <v>7199631.1547999997</v>
      </c>
      <c r="L454" s="29">
        <v>5.2979337170968401E-2</v>
      </c>
      <c r="M454" s="4">
        <v>283</v>
      </c>
      <c r="N454" s="4">
        <v>103363739.91</v>
      </c>
      <c r="O454" s="12">
        <v>0.10394312351354706</v>
      </c>
      <c r="P454" s="4">
        <v>2220138.9638</v>
      </c>
      <c r="Q454" s="29">
        <v>0.238654393991237</v>
      </c>
      <c r="R454" s="49">
        <v>204567.41</v>
      </c>
      <c r="S454" s="11">
        <v>0.62088945195287559</v>
      </c>
      <c r="T454" s="4">
        <v>3050</v>
      </c>
      <c r="U454" s="38">
        <v>0</v>
      </c>
      <c r="V454" s="38">
        <v>0</v>
      </c>
    </row>
    <row r="455" spans="1:22" ht="13" x14ac:dyDescent="0.3">
      <c r="A455" s="35">
        <v>39285</v>
      </c>
      <c r="B455" s="86">
        <v>9379085.6700999998</v>
      </c>
      <c r="C455" s="13">
        <v>0.14137871931310353</v>
      </c>
      <c r="D455" s="47">
        <v>2466131.06</v>
      </c>
      <c r="E455" s="91">
        <v>9174518.4600000009</v>
      </c>
      <c r="G455" s="13">
        <v>0.13554346270521989</v>
      </c>
      <c r="H455" s="34">
        <v>7860</v>
      </c>
      <c r="I455" s="25">
        <v>1408783566.78</v>
      </c>
      <c r="J455" s="12">
        <v>0.14620408887650393</v>
      </c>
      <c r="K455" s="25">
        <v>6442463.3750999989</v>
      </c>
      <c r="L455" s="29">
        <v>5.0811869245191585E-2</v>
      </c>
      <c r="M455" s="4">
        <v>283</v>
      </c>
      <c r="N455" s="4">
        <v>104788858.47</v>
      </c>
      <c r="O455" s="12">
        <v>0.14841455001942627</v>
      </c>
      <c r="P455" s="4">
        <v>2732054.8849999998</v>
      </c>
      <c r="Q455" s="29">
        <v>0.28968886417996009</v>
      </c>
      <c r="R455" s="49">
        <v>178536.26</v>
      </c>
      <c r="S455" s="11">
        <v>0.48320560337911544</v>
      </c>
      <c r="T455" s="4">
        <v>3050</v>
      </c>
      <c r="U455" s="38">
        <v>0</v>
      </c>
      <c r="V455" s="38">
        <v>0</v>
      </c>
    </row>
    <row r="456" spans="1:22" ht="13" x14ac:dyDescent="0.3">
      <c r="A456" s="35">
        <v>39292</v>
      </c>
      <c r="B456" s="86">
        <v>10319099.054500001</v>
      </c>
      <c r="C456" s="13">
        <v>0.12088067695816562</v>
      </c>
      <c r="D456" s="47">
        <v>1207407.05</v>
      </c>
      <c r="E456" s="91">
        <v>10140562.889999999</v>
      </c>
      <c r="G456" s="13">
        <v>0.11662748191629935</v>
      </c>
      <c r="H456" s="34">
        <v>7860</v>
      </c>
      <c r="I456" s="25">
        <v>1593922994.9399998</v>
      </c>
      <c r="J456" s="12">
        <v>0.13742668919598811</v>
      </c>
      <c r="K456" s="25">
        <v>7830377.4194999998</v>
      </c>
      <c r="L456" s="29">
        <v>5.4584941572585255E-2</v>
      </c>
      <c r="M456" s="4">
        <v>283</v>
      </c>
      <c r="N456" s="4">
        <v>109966400.06999999</v>
      </c>
      <c r="O456" s="12">
        <v>6.576650255723937E-2</v>
      </c>
      <c r="P456" s="4">
        <v>2310185.375</v>
      </c>
      <c r="Q456" s="29">
        <v>0.23342335815803059</v>
      </c>
      <c r="R456" s="49">
        <v>222297.95</v>
      </c>
      <c r="S456" s="11">
        <v>0.43032331319617478</v>
      </c>
      <c r="T456" s="4">
        <v>3050</v>
      </c>
      <c r="U456" s="38">
        <v>0</v>
      </c>
      <c r="V456" s="38">
        <v>0</v>
      </c>
    </row>
    <row r="457" spans="1:22" ht="13" x14ac:dyDescent="0.3">
      <c r="A457" s="35">
        <v>39299</v>
      </c>
      <c r="B457" s="86">
        <v>10235673.6337</v>
      </c>
      <c r="C457" s="13">
        <v>0.21158461205456636</v>
      </c>
      <c r="D457" s="47">
        <v>0</v>
      </c>
      <c r="E457" s="91">
        <v>10013375.789999999</v>
      </c>
      <c r="G457" s="13">
        <v>0.20778800217450133</v>
      </c>
      <c r="H457" s="34">
        <v>7860</v>
      </c>
      <c r="I457" s="25">
        <v>1512740710.3600001</v>
      </c>
      <c r="J457" s="12">
        <v>0.10824042775835063</v>
      </c>
      <c r="K457" s="25">
        <v>7777186.1487000007</v>
      </c>
      <c r="L457" s="29">
        <v>5.7123589547236758E-2</v>
      </c>
      <c r="M457" s="4">
        <v>283</v>
      </c>
      <c r="N457" s="4">
        <v>108110135.81</v>
      </c>
      <c r="O457" s="12">
        <v>5.1414914226625807E-2</v>
      </c>
      <c r="P457" s="4">
        <v>2236189.5350000001</v>
      </c>
      <c r="Q457" s="29">
        <v>0.22982628041977382</v>
      </c>
      <c r="R457" s="49">
        <v>220754.61000000002</v>
      </c>
      <c r="S457" s="11">
        <v>0.41143912434855268</v>
      </c>
      <c r="T457" s="4">
        <v>3050</v>
      </c>
      <c r="U457" s="38">
        <v>0</v>
      </c>
      <c r="V457" s="38">
        <v>0</v>
      </c>
    </row>
    <row r="458" spans="1:22" ht="13" x14ac:dyDescent="0.3">
      <c r="A458" s="35">
        <v>39306</v>
      </c>
      <c r="B458" s="86">
        <v>10516415.0723</v>
      </c>
      <c r="C458" s="13">
        <v>0.17642021026513577</v>
      </c>
      <c r="D458" s="47">
        <v>1745454</v>
      </c>
      <c r="E458" s="91">
        <v>10295660.41</v>
      </c>
      <c r="G458" s="13">
        <v>0.17126618745024924</v>
      </c>
      <c r="H458" s="34">
        <v>7860</v>
      </c>
      <c r="I458" s="25">
        <v>1558319642.5699999</v>
      </c>
      <c r="J458" s="12">
        <v>0.14133966071950144</v>
      </c>
      <c r="K458" s="25">
        <v>7440738.9723000014</v>
      </c>
      <c r="L458" s="29">
        <v>5.3053863412548398E-2</v>
      </c>
      <c r="M458" s="4">
        <v>283</v>
      </c>
      <c r="N458" s="4">
        <v>112557602.81</v>
      </c>
      <c r="O458" s="12">
        <v>0.11803063033549743</v>
      </c>
      <c r="P458" s="4">
        <v>2854921.4899999998</v>
      </c>
      <c r="Q458" s="29">
        <v>0.28182325402252306</v>
      </c>
      <c r="R458" s="49">
        <v>218431.77</v>
      </c>
      <c r="S458" s="11">
        <v>0.48019649089116512</v>
      </c>
      <c r="T458" s="4">
        <v>3050</v>
      </c>
      <c r="U458" s="38">
        <v>0</v>
      </c>
      <c r="V458" s="38">
        <v>0</v>
      </c>
    </row>
    <row r="459" spans="1:22" ht="13" x14ac:dyDescent="0.3">
      <c r="A459" s="35">
        <v>39313</v>
      </c>
      <c r="B459" s="86">
        <v>9482842.2694999985</v>
      </c>
      <c r="C459" s="13">
        <v>0.18266660658568812</v>
      </c>
      <c r="D459" s="47">
        <v>1352139</v>
      </c>
      <c r="E459" s="91">
        <v>9264410.2400000002</v>
      </c>
      <c r="G459" s="13">
        <v>0.17899336330831095</v>
      </c>
      <c r="H459" s="34">
        <v>7860</v>
      </c>
      <c r="I459" s="25">
        <v>1415495685.21</v>
      </c>
      <c r="J459" s="12">
        <v>0.17258222643376042</v>
      </c>
      <c r="K459" s="25">
        <v>6660453.1994999992</v>
      </c>
      <c r="L459" s="29">
        <v>5.2282063677941033E-2</v>
      </c>
      <c r="M459" s="4">
        <v>283</v>
      </c>
      <c r="N459" s="4">
        <v>105766435.67</v>
      </c>
      <c r="O459" s="12">
        <v>7.6472790163888416E-2</v>
      </c>
      <c r="P459" s="4">
        <v>2603957.2999999998</v>
      </c>
      <c r="Q459" s="29">
        <v>0.27355425854721804</v>
      </c>
      <c r="R459" s="49">
        <v>183826.15</v>
      </c>
      <c r="S459" s="11">
        <v>0.36273992416307421</v>
      </c>
      <c r="T459" s="4">
        <v>3050</v>
      </c>
      <c r="U459" s="38">
        <v>0</v>
      </c>
      <c r="V459" s="38">
        <v>0</v>
      </c>
    </row>
    <row r="460" spans="1:22" ht="13" x14ac:dyDescent="0.3">
      <c r="A460" s="35">
        <v>39320</v>
      </c>
      <c r="B460" s="86">
        <v>10209977.835899999</v>
      </c>
      <c r="C460" s="13">
        <v>0.13975649120589861</v>
      </c>
      <c r="D460" s="47">
        <v>300000</v>
      </c>
      <c r="E460" s="91">
        <v>10026151.789999999</v>
      </c>
      <c r="G460" s="13">
        <v>0.137155173405622</v>
      </c>
      <c r="H460" s="34">
        <v>7860</v>
      </c>
      <c r="I460" s="25">
        <v>1482055783.6899998</v>
      </c>
      <c r="J460" s="12">
        <v>9.6552220173479864E-2</v>
      </c>
      <c r="K460" s="25">
        <v>7308628.0658999998</v>
      </c>
      <c r="L460" s="29">
        <v>5.4793469587097535E-2</v>
      </c>
      <c r="M460" s="4">
        <v>283</v>
      </c>
      <c r="N460" s="4">
        <v>101388565.48999999</v>
      </c>
      <c r="O460" s="12">
        <v>-2.9847297540819162E-2</v>
      </c>
      <c r="P460" s="4">
        <v>2717523.6199999996</v>
      </c>
      <c r="Q460" s="29">
        <v>0.29781175759772438</v>
      </c>
      <c r="R460" s="49">
        <v>200467.52999999997</v>
      </c>
      <c r="S460" s="11">
        <v>0.3022325151805747</v>
      </c>
      <c r="T460" s="4">
        <v>3050</v>
      </c>
      <c r="U460" s="38">
        <v>0</v>
      </c>
      <c r="V460" s="38">
        <v>0</v>
      </c>
    </row>
    <row r="461" spans="1:22" ht="13" x14ac:dyDescent="0.3">
      <c r="A461" s="35">
        <v>39327</v>
      </c>
      <c r="B461" s="86">
        <v>10228233.1229</v>
      </c>
      <c r="C461" s="13">
        <v>6.4166091894455768E-2</v>
      </c>
      <c r="D461" s="47">
        <v>0</v>
      </c>
      <c r="E461" s="91">
        <v>10027765.680000002</v>
      </c>
      <c r="G461" s="13">
        <v>5.9782182722818655E-2</v>
      </c>
      <c r="H461" s="34">
        <v>7860</v>
      </c>
      <c r="I461" s="25">
        <v>1552089048.9700003</v>
      </c>
      <c r="J461" s="12">
        <v>0.11885084703310089</v>
      </c>
      <c r="K461" s="25">
        <v>7717584.9879000001</v>
      </c>
      <c r="L461" s="29">
        <v>5.524872710551381E-2</v>
      </c>
      <c r="M461" s="4">
        <v>283</v>
      </c>
      <c r="N461" s="4">
        <v>98369424.560000002</v>
      </c>
      <c r="O461" s="12">
        <v>-6.8351059605026521E-2</v>
      </c>
      <c r="P461" s="4">
        <v>2310180.6049999995</v>
      </c>
      <c r="Q461" s="29">
        <v>0.26094158325824496</v>
      </c>
      <c r="R461" s="49">
        <v>227085.04</v>
      </c>
      <c r="S461" s="11">
        <v>0.34181720043831265</v>
      </c>
      <c r="T461" s="4">
        <v>3050</v>
      </c>
      <c r="U461" s="38">
        <v>0</v>
      </c>
      <c r="V461" s="38">
        <v>0</v>
      </c>
    </row>
    <row r="462" spans="1:22" ht="13" x14ac:dyDescent="0.3">
      <c r="A462" s="35">
        <v>39334</v>
      </c>
      <c r="B462" s="86">
        <v>8879308.904699998</v>
      </c>
      <c r="C462" s="13">
        <v>9.4427771364273161E-2</v>
      </c>
      <c r="D462" s="47">
        <v>400000</v>
      </c>
      <c r="E462" s="91">
        <v>8652223.9700000007</v>
      </c>
      <c r="G462" s="13">
        <v>8.7800904868762908E-2</v>
      </c>
      <c r="H462" s="34">
        <v>7860</v>
      </c>
      <c r="I462" s="25">
        <v>1356594534.47</v>
      </c>
      <c r="J462" s="12">
        <v>4.391838130651804E-2</v>
      </c>
      <c r="K462" s="25">
        <v>6505704.8846999994</v>
      </c>
      <c r="L462" s="29">
        <v>5.3284609360630251E-2</v>
      </c>
      <c r="M462" s="4">
        <v>283</v>
      </c>
      <c r="N462" s="4">
        <v>97020335.780000001</v>
      </c>
      <c r="O462" s="12">
        <v>-4.5309915953624769E-2</v>
      </c>
      <c r="P462" s="4">
        <v>2146518.98</v>
      </c>
      <c r="Q462" s="29">
        <v>0.24582692584130827</v>
      </c>
      <c r="R462" s="49">
        <v>194628.7</v>
      </c>
      <c r="S462" s="11">
        <v>0.42524535008961539</v>
      </c>
      <c r="T462" s="4">
        <v>3380</v>
      </c>
      <c r="U462" s="38">
        <v>0</v>
      </c>
      <c r="V462" s="38">
        <v>0</v>
      </c>
    </row>
    <row r="463" spans="1:22" ht="13" x14ac:dyDescent="0.3">
      <c r="A463" s="35">
        <v>39341</v>
      </c>
      <c r="B463" s="86">
        <v>8145400.1894999994</v>
      </c>
      <c r="C463" s="13">
        <v>-5.2341104794690674E-2</v>
      </c>
      <c r="D463" s="47">
        <v>329520</v>
      </c>
      <c r="E463" s="91">
        <v>7950771.5999999996</v>
      </c>
      <c r="G463" s="13">
        <v>-5.7812363723785065E-2</v>
      </c>
      <c r="H463" s="34">
        <v>7860</v>
      </c>
      <c r="I463" s="25">
        <v>1235476563.1699998</v>
      </c>
      <c r="J463" s="12">
        <v>-1.2689666618646678E-2</v>
      </c>
      <c r="K463" s="25">
        <v>6065551.2644999996</v>
      </c>
      <c r="L463" s="29">
        <v>5.4549811837042946E-2</v>
      </c>
      <c r="M463" s="4">
        <v>283</v>
      </c>
      <c r="N463" s="4">
        <v>83542117.579999998</v>
      </c>
      <c r="O463" s="12">
        <v>-0.1358159730874684</v>
      </c>
      <c r="P463" s="4">
        <v>1885220.2249999999</v>
      </c>
      <c r="Q463" s="29">
        <v>0.25073450369306388</v>
      </c>
      <c r="R463" s="49">
        <v>169009.08000000002</v>
      </c>
      <c r="S463" s="11">
        <v>0.24237688207343466</v>
      </c>
      <c r="T463" s="4">
        <v>3380</v>
      </c>
      <c r="U463" s="38">
        <v>0</v>
      </c>
      <c r="V463" s="38">
        <v>0</v>
      </c>
    </row>
    <row r="464" spans="1:22" ht="13" x14ac:dyDescent="0.3">
      <c r="A464" s="35">
        <v>39348</v>
      </c>
      <c r="B464" s="86">
        <v>8384713.7719999999</v>
      </c>
      <c r="C464" s="13">
        <v>-4.2579010790600558E-2</v>
      </c>
      <c r="D464" s="47">
        <v>0</v>
      </c>
      <c r="E464" s="91">
        <v>8215704.8000000007</v>
      </c>
      <c r="G464" s="13">
        <v>-4.6531498737387378E-2</v>
      </c>
      <c r="H464" s="34">
        <v>7860</v>
      </c>
      <c r="I464" s="25">
        <v>1328761775.74</v>
      </c>
      <c r="J464" s="12">
        <v>1.3200240494475546E-2</v>
      </c>
      <c r="K464" s="25">
        <v>6424288.8569999998</v>
      </c>
      <c r="L464" s="29">
        <v>5.3719928284546907E-2</v>
      </c>
      <c r="M464" s="4">
        <v>283</v>
      </c>
      <c r="N464" s="4">
        <v>86764225.379999995</v>
      </c>
      <c r="O464" s="12">
        <v>-0.15267526888361627</v>
      </c>
      <c r="P464" s="4">
        <v>1791415.835</v>
      </c>
      <c r="Q464" s="29">
        <v>0.22941045461666854</v>
      </c>
      <c r="R464" s="49">
        <v>177628.37</v>
      </c>
      <c r="S464" s="11">
        <v>0.19904198145444219</v>
      </c>
      <c r="T464" s="4">
        <v>3380</v>
      </c>
      <c r="U464" s="38">
        <v>0</v>
      </c>
      <c r="V464" s="38">
        <v>0</v>
      </c>
    </row>
    <row r="465" spans="1:22" ht="13" x14ac:dyDescent="0.3">
      <c r="A465" s="35">
        <v>39355</v>
      </c>
      <c r="B465" s="86">
        <v>10032261.234699998</v>
      </c>
      <c r="C465" s="13">
        <v>7.5173788681343501E-2</v>
      </c>
      <c r="D465" s="47">
        <v>473423.25</v>
      </c>
      <c r="E465" s="91">
        <v>9854632.959999999</v>
      </c>
      <c r="G465" s="13">
        <v>7.0962700361830278E-2</v>
      </c>
      <c r="H465" s="34">
        <v>7860</v>
      </c>
      <c r="I465" s="25">
        <v>1595601867.47</v>
      </c>
      <c r="J465" s="12">
        <v>0.11168545053201728</v>
      </c>
      <c r="K465" s="25">
        <v>7722737.7146999994</v>
      </c>
      <c r="L465" s="29">
        <v>5.3777949612241437E-2</v>
      </c>
      <c r="M465" s="4">
        <v>283</v>
      </c>
      <c r="N465" s="4">
        <v>99496255.810000002</v>
      </c>
      <c r="O465" s="12">
        <v>5.9278330793002265E-3</v>
      </c>
      <c r="P465" s="4">
        <v>2131895.15</v>
      </c>
      <c r="Q465" s="29">
        <v>0.23807653560475109</v>
      </c>
      <c r="R465" s="49">
        <v>260067.94000000003</v>
      </c>
      <c r="S465" s="11">
        <v>0.37516094206704942</v>
      </c>
      <c r="T465" s="4">
        <v>3380</v>
      </c>
      <c r="U465" s="38">
        <v>0</v>
      </c>
      <c r="V465" s="38">
        <v>0</v>
      </c>
    </row>
    <row r="466" spans="1:22" ht="13" x14ac:dyDescent="0.3">
      <c r="A466" s="35">
        <v>39362</v>
      </c>
      <c r="B466" s="86">
        <v>9306550.6359000001</v>
      </c>
      <c r="C466" s="13">
        <v>0.13622799385213158</v>
      </c>
      <c r="D466" s="47">
        <v>1074243</v>
      </c>
      <c r="E466" s="91">
        <v>9046482.8399999999</v>
      </c>
      <c r="G466" s="13">
        <v>0.12875445433536115</v>
      </c>
      <c r="H466" s="34">
        <v>7860</v>
      </c>
      <c r="I466" s="25">
        <v>1498085236.4199998</v>
      </c>
      <c r="J466" s="12">
        <v>0.13566657023709494</v>
      </c>
      <c r="K466" s="25">
        <v>7327303.7409000006</v>
      </c>
      <c r="L466" s="29">
        <v>5.4345696780616841E-2</v>
      </c>
      <c r="M466" s="4">
        <v>283</v>
      </c>
      <c r="N466" s="4">
        <v>97768815.420000002</v>
      </c>
      <c r="O466" s="12">
        <v>6.8565112508827131E-3</v>
      </c>
      <c r="P466" s="4">
        <v>1719178.9549999998</v>
      </c>
      <c r="Q466" s="29">
        <v>0.19537915343281642</v>
      </c>
      <c r="R466" s="49">
        <v>242256.81</v>
      </c>
      <c r="S466" s="11">
        <v>0.47622320680769858</v>
      </c>
      <c r="T466" s="4">
        <v>3380</v>
      </c>
      <c r="U466" s="38">
        <v>0</v>
      </c>
      <c r="V466" s="38">
        <v>0</v>
      </c>
    </row>
    <row r="467" spans="1:22" ht="13" x14ac:dyDescent="0.3">
      <c r="A467" s="35">
        <v>39369</v>
      </c>
      <c r="B467" s="86">
        <v>8722584.7436000016</v>
      </c>
      <c r="C467" s="13">
        <v>6.3425065279168358E-2</v>
      </c>
      <c r="D467" s="47">
        <v>1200000</v>
      </c>
      <c r="E467" s="91">
        <v>8480328</v>
      </c>
      <c r="G467" s="13">
        <v>5.1460223691618179E-2</v>
      </c>
      <c r="H467" s="34">
        <v>7860</v>
      </c>
      <c r="I467" s="25">
        <v>1361620992.7600002</v>
      </c>
      <c r="J467" s="12">
        <v>0.11873637614375676</v>
      </c>
      <c r="K467" s="25">
        <v>6260883.1686000004</v>
      </c>
      <c r="L467" s="29">
        <v>5.1090111646260157E-2</v>
      </c>
      <c r="M467" s="4">
        <v>283</v>
      </c>
      <c r="N467" s="4">
        <v>91233831.960000008</v>
      </c>
      <c r="O467" s="12">
        <v>4.224652536294915E-2</v>
      </c>
      <c r="P467" s="4">
        <v>2219444.7649999997</v>
      </c>
      <c r="Q467" s="29">
        <v>0.27029991900045236</v>
      </c>
      <c r="R467" s="49">
        <v>180948.27</v>
      </c>
      <c r="S467" s="11">
        <v>0.76747748982789665</v>
      </c>
      <c r="T467" s="4">
        <v>3380</v>
      </c>
      <c r="U467" s="38">
        <v>0</v>
      </c>
      <c r="V467" s="38">
        <v>0</v>
      </c>
    </row>
    <row r="468" spans="1:22" ht="13" x14ac:dyDescent="0.3">
      <c r="A468" s="35">
        <v>39376</v>
      </c>
      <c r="B468" s="86">
        <v>8336336.7007999979</v>
      </c>
      <c r="C468" s="13">
        <v>0.16284846961969324</v>
      </c>
      <c r="D468" s="47">
        <v>1200000</v>
      </c>
      <c r="E468" s="91">
        <v>8155388.5500000007</v>
      </c>
      <c r="G468" s="13">
        <v>0.16083266820410902</v>
      </c>
      <c r="H468" s="34">
        <v>7860</v>
      </c>
      <c r="I468" s="25">
        <v>1355191201.6799998</v>
      </c>
      <c r="J468" s="12">
        <v>0.13929539223862775</v>
      </c>
      <c r="K468" s="25">
        <v>6491978.7407999989</v>
      </c>
      <c r="L468" s="29">
        <v>5.3227247218383816E-2</v>
      </c>
      <c r="M468" s="4">
        <v>283</v>
      </c>
      <c r="N468" s="4">
        <v>93369548.219999999</v>
      </c>
      <c r="O468" s="12">
        <v>7.4017478388731739E-2</v>
      </c>
      <c r="P468" s="4">
        <v>1663409.69</v>
      </c>
      <c r="Q468" s="29">
        <v>0.19794815591631967</v>
      </c>
      <c r="R468" s="49">
        <v>185849.79</v>
      </c>
      <c r="S468" s="11">
        <v>0.26158766626082142</v>
      </c>
      <c r="T468" s="4">
        <v>3380</v>
      </c>
      <c r="U468" s="38">
        <v>0</v>
      </c>
      <c r="V468" s="38">
        <v>0</v>
      </c>
    </row>
    <row r="469" spans="1:22" ht="13" x14ac:dyDescent="0.3">
      <c r="A469" s="35">
        <v>39383</v>
      </c>
      <c r="B469" s="86">
        <v>10351312.738699999</v>
      </c>
      <c r="C469" s="13">
        <v>0.1768165411669167</v>
      </c>
      <c r="D469" s="47">
        <v>2085644.8</v>
      </c>
      <c r="E469" s="91">
        <v>10165463.050000001</v>
      </c>
      <c r="G469" s="13">
        <v>0.17137717738395986</v>
      </c>
      <c r="H469" s="34">
        <v>7860</v>
      </c>
      <c r="I469" s="25">
        <v>1559877923.4200001</v>
      </c>
      <c r="J469" s="12">
        <v>0.1344751444226</v>
      </c>
      <c r="K469" s="25">
        <v>7491466.2950999988</v>
      </c>
      <c r="L469" s="29">
        <v>5.3362197861933497E-2</v>
      </c>
      <c r="M469" s="4">
        <v>283</v>
      </c>
      <c r="N469" s="4">
        <v>111769419.59999999</v>
      </c>
      <c r="O469" s="12">
        <v>0.15321434599690753</v>
      </c>
      <c r="P469" s="4">
        <v>2673996.6535999998</v>
      </c>
      <c r="Q469" s="29">
        <v>0.26582471337167873</v>
      </c>
      <c r="R469" s="49">
        <v>220602.42</v>
      </c>
      <c r="S469" s="11">
        <v>0.57748181840867763</v>
      </c>
      <c r="T469" s="4">
        <v>3380</v>
      </c>
      <c r="U469" s="38">
        <v>0</v>
      </c>
      <c r="V469" s="38">
        <v>0</v>
      </c>
    </row>
    <row r="470" spans="1:22" ht="13" x14ac:dyDescent="0.3">
      <c r="A470" s="35">
        <v>39390</v>
      </c>
      <c r="B470" s="86">
        <v>10487881.114099998</v>
      </c>
      <c r="C470" s="13">
        <v>0.10633392724363744</v>
      </c>
      <c r="D470" s="47">
        <v>268900</v>
      </c>
      <c r="E470" s="91">
        <v>10267278.789999999</v>
      </c>
      <c r="G470" s="13">
        <v>0.10163276190177473</v>
      </c>
      <c r="H470" s="34">
        <v>7860</v>
      </c>
      <c r="I470" s="25">
        <v>1556137201.1099999</v>
      </c>
      <c r="J470" s="12">
        <v>0.11260533536083206</v>
      </c>
      <c r="K470" s="25">
        <v>7868294.279099999</v>
      </c>
      <c r="L470" s="29">
        <v>5.618109503945988E-2</v>
      </c>
      <c r="M470" s="4">
        <v>283</v>
      </c>
      <c r="N470" s="4">
        <v>109130633.55</v>
      </c>
      <c r="O470" s="12">
        <v>5.9775507465882338E-2</v>
      </c>
      <c r="P470" s="4">
        <v>2398984.4149999996</v>
      </c>
      <c r="Q470" s="29">
        <v>0.24425206307151404</v>
      </c>
      <c r="R470" s="49">
        <v>279398.51</v>
      </c>
      <c r="S470" s="11">
        <v>0.38052944162639846</v>
      </c>
      <c r="T470" s="4">
        <v>3380</v>
      </c>
      <c r="U470" s="38">
        <v>0</v>
      </c>
      <c r="V470" s="38">
        <v>0</v>
      </c>
    </row>
    <row r="471" spans="1:22" ht="13" x14ac:dyDescent="0.3">
      <c r="A471" s="35">
        <v>39397</v>
      </c>
      <c r="B471" s="86">
        <v>10144303.982799999</v>
      </c>
      <c r="C471" s="13">
        <v>0.22981660154118844</v>
      </c>
      <c r="D471" s="47">
        <v>1444922</v>
      </c>
      <c r="E471" s="91">
        <v>9864905.5699999984</v>
      </c>
      <c r="G471" s="13">
        <v>0.22103686085763985</v>
      </c>
      <c r="H471" s="34">
        <v>7860</v>
      </c>
      <c r="I471" s="25">
        <v>1476049007.9300001</v>
      </c>
      <c r="J471" s="12">
        <v>0.16009759283117608</v>
      </c>
      <c r="K471" s="25">
        <v>7136482.6727999998</v>
      </c>
      <c r="L471" s="29">
        <v>5.3720609203349999E-2</v>
      </c>
      <c r="M471" s="4">
        <v>283</v>
      </c>
      <c r="N471" s="4">
        <v>106401281.26000001</v>
      </c>
      <c r="O471" s="12">
        <v>8.4939454954233495E-2</v>
      </c>
      <c r="P471" s="4">
        <v>2728422.8</v>
      </c>
      <c r="Q471" s="29">
        <v>0.28491958489493935</v>
      </c>
      <c r="R471" s="49">
        <v>216099.37</v>
      </c>
      <c r="S471" s="11">
        <v>0.64827553414529526</v>
      </c>
      <c r="T471" s="4">
        <v>3380</v>
      </c>
      <c r="U471" s="38">
        <v>0</v>
      </c>
      <c r="V471" s="38">
        <v>0</v>
      </c>
    </row>
    <row r="472" spans="1:22" ht="13" x14ac:dyDescent="0.3">
      <c r="A472" s="35">
        <v>39404</v>
      </c>
      <c r="B472" s="86">
        <v>8487877.9409999996</v>
      </c>
      <c r="C472" s="13">
        <v>-3.6138341335243518E-2</v>
      </c>
      <c r="D472" s="47">
        <v>3415813</v>
      </c>
      <c r="E472" s="91">
        <v>8271778.6799999997</v>
      </c>
      <c r="G472" s="13">
        <v>-4.4059866737802045E-2</v>
      </c>
      <c r="H472" s="34">
        <v>7860</v>
      </c>
      <c r="I472" s="25">
        <v>1421544659.1100001</v>
      </c>
      <c r="J472" s="12">
        <v>7.2408705826847664E-2</v>
      </c>
      <c r="K472" s="25">
        <v>6567407.4267000007</v>
      </c>
      <c r="L472" s="29">
        <v>5.1332325834691522E-2</v>
      </c>
      <c r="M472" s="4">
        <v>283</v>
      </c>
      <c r="N472" s="4">
        <v>96204887.060000002</v>
      </c>
      <c r="O472" s="12">
        <v>4.277682193029908E-2</v>
      </c>
      <c r="P472" s="4">
        <v>1704371.1442999998</v>
      </c>
      <c r="Q472" s="29">
        <v>0.1968450640878377</v>
      </c>
      <c r="R472" s="49">
        <v>202898.97999999995</v>
      </c>
      <c r="S472" s="11">
        <v>0.41161768003713961</v>
      </c>
      <c r="T472" s="4">
        <v>3380</v>
      </c>
      <c r="U472" s="38">
        <v>0</v>
      </c>
      <c r="V472" s="38">
        <v>0</v>
      </c>
    </row>
    <row r="473" spans="1:22" ht="13" x14ac:dyDescent="0.3">
      <c r="A473" s="35">
        <v>39411</v>
      </c>
      <c r="B473" s="86">
        <v>9866944.353600001</v>
      </c>
      <c r="C473" s="13">
        <v>0.11638861802992317</v>
      </c>
      <c r="D473" s="47">
        <v>1145475</v>
      </c>
      <c r="E473" s="91">
        <v>9664045.6100000013</v>
      </c>
      <c r="G473" s="13">
        <v>0.1115812520652264</v>
      </c>
      <c r="H473" s="34">
        <v>7860</v>
      </c>
      <c r="I473" s="25">
        <v>1516349811.7399998</v>
      </c>
      <c r="J473" s="12">
        <v>5.4036454881647211E-2</v>
      </c>
      <c r="K473" s="25">
        <v>7453502.3043000009</v>
      </c>
      <c r="L473" s="29">
        <v>5.4615822568651551E-2</v>
      </c>
      <c r="M473" s="4">
        <v>283</v>
      </c>
      <c r="N473" s="4">
        <v>104529415.16</v>
      </c>
      <c r="O473" s="12">
        <v>3.9566889955078954E-2</v>
      </c>
      <c r="P473" s="4">
        <v>2210543.0692999996</v>
      </c>
      <c r="Q473" s="29">
        <v>0.23497299416908826</v>
      </c>
      <c r="R473" s="49">
        <v>231952.66</v>
      </c>
      <c r="S473" s="11">
        <v>0.40601445977763184</v>
      </c>
      <c r="T473" s="4">
        <v>3380</v>
      </c>
      <c r="U473" s="38">
        <v>0</v>
      </c>
      <c r="V473" s="38">
        <v>0</v>
      </c>
    </row>
    <row r="474" spans="1:22" ht="13" x14ac:dyDescent="0.3">
      <c r="A474" s="35">
        <v>39418</v>
      </c>
      <c r="B474" s="86">
        <v>10545737.477999998</v>
      </c>
      <c r="C474" s="13">
        <v>6.1076045415246583E-2</v>
      </c>
      <c r="D474" s="47">
        <v>7816682</v>
      </c>
      <c r="E474" s="91">
        <v>10313784.92</v>
      </c>
      <c r="G474" s="13">
        <v>5.5020575739230138E-2</v>
      </c>
      <c r="H474" s="34">
        <v>7860</v>
      </c>
      <c r="I474" s="25">
        <v>1649856568.6099997</v>
      </c>
      <c r="J474" s="12">
        <v>8.6521388686390477E-2</v>
      </c>
      <c r="K474" s="25">
        <v>7844972.5529999984</v>
      </c>
      <c r="L474" s="29">
        <v>5.2832690646216263E-2</v>
      </c>
      <c r="M474" s="4">
        <v>283</v>
      </c>
      <c r="N474" s="4">
        <v>113984109.12</v>
      </c>
      <c r="O474" s="12">
        <v>5.2220665971729696E-2</v>
      </c>
      <c r="P474" s="4">
        <v>2468812.2649999997</v>
      </c>
      <c r="Q474" s="29">
        <v>0.24065852337372626</v>
      </c>
      <c r="R474" s="49">
        <v>293258.51</v>
      </c>
      <c r="S474" s="11">
        <v>0.42467446454321034</v>
      </c>
      <c r="T474" s="4">
        <v>3380</v>
      </c>
      <c r="U474" s="38">
        <v>0</v>
      </c>
      <c r="V474" s="38">
        <v>0</v>
      </c>
    </row>
    <row r="475" spans="1:22" ht="13" x14ac:dyDescent="0.3">
      <c r="A475" s="35">
        <v>39425</v>
      </c>
      <c r="B475" s="86">
        <v>10454549.4745</v>
      </c>
      <c r="C475" s="13">
        <v>8.3843062444695748E-2</v>
      </c>
      <c r="D475" s="47">
        <v>800000</v>
      </c>
      <c r="E475" s="91">
        <v>10161291.060000001</v>
      </c>
      <c r="G475" s="13">
        <v>7.0931381757444179E-2</v>
      </c>
      <c r="H475" s="34">
        <v>7860</v>
      </c>
      <c r="I475" s="25">
        <v>1623232137.1499999</v>
      </c>
      <c r="J475" s="12">
        <v>7.8141150903925816E-2</v>
      </c>
      <c r="K475" s="25">
        <v>8039839.6395000005</v>
      </c>
      <c r="L475" s="29">
        <v>5.5033133897191347E-2</v>
      </c>
      <c r="M475" s="4">
        <v>283</v>
      </c>
      <c r="N475" s="4">
        <v>116473314.43000001</v>
      </c>
      <c r="O475" s="12">
        <v>0.12751609571856037</v>
      </c>
      <c r="P475" s="4">
        <v>2121451.3249999997</v>
      </c>
      <c r="Q475" s="29">
        <v>0.2023783860212493</v>
      </c>
      <c r="R475" s="49">
        <v>254603.27000000002</v>
      </c>
      <c r="S475" s="11">
        <v>0.86148390842260025</v>
      </c>
      <c r="T475" s="4">
        <v>3380</v>
      </c>
      <c r="U475" s="38">
        <v>0</v>
      </c>
      <c r="V475" s="38">
        <v>0</v>
      </c>
    </row>
    <row r="476" spans="1:22" ht="13" x14ac:dyDescent="0.3">
      <c r="A476" s="35">
        <v>39432</v>
      </c>
      <c r="B476" s="86">
        <v>11471114.5417</v>
      </c>
      <c r="C476" s="13">
        <v>8.5031860117094515E-2</v>
      </c>
      <c r="D476" s="47">
        <v>1768205.02</v>
      </c>
      <c r="E476" s="91">
        <v>11216511.35</v>
      </c>
      <c r="G476" s="13">
        <v>7.7645187708682339E-2</v>
      </c>
      <c r="H476" s="34">
        <v>8616</v>
      </c>
      <c r="I476" s="25">
        <v>1715607849.1000001</v>
      </c>
      <c r="J476" s="12">
        <v>9.2174695812452523E-2</v>
      </c>
      <c r="K476" s="25">
        <v>8328611.3067000005</v>
      </c>
      <c r="L476" s="29">
        <v>5.3940138871797612E-2</v>
      </c>
      <c r="M476" s="4">
        <v>309</v>
      </c>
      <c r="N476" s="4">
        <v>121489563.5</v>
      </c>
      <c r="O476" s="12">
        <v>0.10148246714210374</v>
      </c>
      <c r="P476" s="4">
        <v>2887899.9649999999</v>
      </c>
      <c r="Q476" s="29">
        <v>0.26411962035643405</v>
      </c>
      <c r="R476" s="49">
        <v>255059.85</v>
      </c>
      <c r="S476" s="11">
        <v>0.55442540633568593</v>
      </c>
      <c r="T476" s="4">
        <v>3977</v>
      </c>
      <c r="U476" s="38">
        <v>0</v>
      </c>
      <c r="V476" s="38">
        <v>0</v>
      </c>
    </row>
    <row r="477" spans="1:22" ht="13" x14ac:dyDescent="0.3">
      <c r="A477" s="35">
        <v>39439</v>
      </c>
      <c r="B477" s="86">
        <v>11109107.956699999</v>
      </c>
      <c r="C477" s="13">
        <v>3.6106890965025951E-2</v>
      </c>
      <c r="D477" s="47">
        <v>1280000</v>
      </c>
      <c r="E477" s="91">
        <v>10854048.209999999</v>
      </c>
      <c r="G477" s="13">
        <v>3.0066749974407836E-2</v>
      </c>
      <c r="H477" s="34">
        <v>8616</v>
      </c>
      <c r="I477" s="25">
        <v>1787401252.0699999</v>
      </c>
      <c r="J477" s="12">
        <v>0.17070976786885295</v>
      </c>
      <c r="K477" s="25">
        <v>8980728.5403000005</v>
      </c>
      <c r="L477" s="29">
        <v>5.5827348534324563E-2</v>
      </c>
      <c r="M477" s="4">
        <v>309</v>
      </c>
      <c r="N477" s="4">
        <v>114374705.38</v>
      </c>
      <c r="O477" s="12">
        <v>-5.0361866220084206E-2</v>
      </c>
      <c r="P477" s="4">
        <v>1873319.5663999999</v>
      </c>
      <c r="Q477" s="29">
        <v>0.1819865833073317</v>
      </c>
      <c r="R477" s="49">
        <v>303278.96999999997</v>
      </c>
      <c r="S477" s="11">
        <v>0.38061975930780823</v>
      </c>
      <c r="T477" s="4">
        <v>3977</v>
      </c>
      <c r="U477" s="38">
        <v>0</v>
      </c>
      <c r="V477" s="38">
        <v>0</v>
      </c>
    </row>
    <row r="478" spans="1:22" ht="13" x14ac:dyDescent="0.3">
      <c r="A478" s="35">
        <v>39446</v>
      </c>
      <c r="B478" s="86">
        <v>10772064.914700001</v>
      </c>
      <c r="C478" s="13">
        <v>8.2696321933491079E-2</v>
      </c>
      <c r="D478" s="47">
        <v>947763</v>
      </c>
      <c r="E478" s="91">
        <v>10468785.939999999</v>
      </c>
      <c r="G478" s="13">
        <v>7.0024535482543282E-2</v>
      </c>
      <c r="H478" s="34">
        <v>8616</v>
      </c>
      <c r="I478" s="25">
        <v>1672405884.52</v>
      </c>
      <c r="J478" s="12">
        <v>3.8264975673198531E-2</v>
      </c>
      <c r="K478" s="25">
        <v>8343494.309700001</v>
      </c>
      <c r="L478" s="29">
        <v>5.5432412184203458E-2</v>
      </c>
      <c r="M478" s="4">
        <v>309</v>
      </c>
      <c r="N478" s="4">
        <v>104931661.33</v>
      </c>
      <c r="O478" s="12">
        <v>-5.9480632759042695E-2</v>
      </c>
      <c r="P478" s="4">
        <v>2125291.6349999998</v>
      </c>
      <c r="Q478" s="29">
        <v>0.2250450550452559</v>
      </c>
      <c r="R478" s="49">
        <v>230724.71000000002</v>
      </c>
      <c r="S478" s="11">
        <v>0.8313164509633284</v>
      </c>
      <c r="T478" s="4">
        <v>3977</v>
      </c>
      <c r="U478" s="38">
        <v>0</v>
      </c>
      <c r="V478" s="38">
        <v>0</v>
      </c>
    </row>
    <row r="479" spans="1:22" ht="13" x14ac:dyDescent="0.3">
      <c r="A479" s="35">
        <v>39453</v>
      </c>
      <c r="B479" s="86">
        <v>10432427.712200003</v>
      </c>
      <c r="C479" s="13">
        <v>9.7147343183718426E-2</v>
      </c>
      <c r="D479" s="47">
        <v>1174992</v>
      </c>
      <c r="E479" s="91">
        <v>10201702.41</v>
      </c>
      <c r="G479" s="13">
        <v>9.0561858273095597E-2</v>
      </c>
      <c r="H479" s="34">
        <v>8616</v>
      </c>
      <c r="I479" s="25">
        <v>1689521245.6499999</v>
      </c>
      <c r="J479" s="12">
        <v>0.13287831989931287</v>
      </c>
      <c r="K479" s="25">
        <v>8220979.4472000012</v>
      </c>
      <c r="L479" s="29">
        <v>5.4065147931808145E-2</v>
      </c>
      <c r="M479" s="4">
        <v>309</v>
      </c>
      <c r="N479" s="4">
        <v>89245749.980000004</v>
      </c>
      <c r="O479" s="12">
        <v>-0.10762234417371308</v>
      </c>
      <c r="P479" s="4">
        <v>1980723.5549999999</v>
      </c>
      <c r="Q479" s="29">
        <v>0.24660042080359018</v>
      </c>
      <c r="R479" s="49">
        <v>213202.76</v>
      </c>
      <c r="S479" s="11">
        <v>0.49679103428017468</v>
      </c>
      <c r="T479" s="4">
        <v>3977</v>
      </c>
      <c r="U479" s="38">
        <v>0</v>
      </c>
      <c r="V479" s="38">
        <v>0</v>
      </c>
    </row>
    <row r="480" spans="1:22" ht="13" x14ac:dyDescent="0.3">
      <c r="A480" s="35">
        <v>39460</v>
      </c>
      <c r="B480" s="86">
        <v>9609184.2253999989</v>
      </c>
      <c r="C480" s="13">
        <v>0.11942207479444344</v>
      </c>
      <c r="D480" s="47">
        <v>1957107</v>
      </c>
      <c r="E480" s="91">
        <v>9395981.4699999988</v>
      </c>
      <c r="G480" s="13">
        <v>0.11551979785962585</v>
      </c>
      <c r="H480" s="34">
        <v>8616</v>
      </c>
      <c r="I480" s="25">
        <v>1500112554.9199998</v>
      </c>
      <c r="J480" s="12">
        <v>0.14013063642783963</v>
      </c>
      <c r="K480" s="25">
        <v>7314618.6053999998</v>
      </c>
      <c r="L480" s="29">
        <v>5.4178294684250727E-2</v>
      </c>
      <c r="M480" s="4">
        <v>309</v>
      </c>
      <c r="N480" s="4">
        <v>104863803.56999999</v>
      </c>
      <c r="O480" s="12">
        <v>3.4928916151147238E-2</v>
      </c>
      <c r="P480" s="4">
        <v>2081362.8599999999</v>
      </c>
      <c r="Q480" s="29">
        <v>0.22053609742052199</v>
      </c>
      <c r="R480" s="49">
        <v>217796.13999999998</v>
      </c>
      <c r="S480" s="11">
        <v>0.32345456400930517</v>
      </c>
      <c r="T480" s="4">
        <v>3977</v>
      </c>
      <c r="U480" s="38">
        <v>0</v>
      </c>
      <c r="V480" s="38">
        <v>0</v>
      </c>
    </row>
    <row r="481" spans="1:22" ht="13" x14ac:dyDescent="0.3">
      <c r="A481" s="35">
        <v>39467</v>
      </c>
      <c r="B481" s="86">
        <v>8890842.8206000011</v>
      </c>
      <c r="C481" s="13">
        <v>7.3139388909360337E-2</v>
      </c>
      <c r="D481" s="47">
        <v>2949024</v>
      </c>
      <c r="E481" s="91">
        <v>8673046.7199999988</v>
      </c>
      <c r="G481" s="13">
        <v>6.5541263272870687E-2</v>
      </c>
      <c r="H481" s="34">
        <v>8616</v>
      </c>
      <c r="I481" s="25">
        <v>1426708468.0700002</v>
      </c>
      <c r="J481" s="12">
        <v>0.10329227843326394</v>
      </c>
      <c r="K481" s="25">
        <v>6659047.6056000004</v>
      </c>
      <c r="L481" s="29">
        <v>5.1860221969587256E-2</v>
      </c>
      <c r="M481" s="4">
        <v>309</v>
      </c>
      <c r="N481" s="4">
        <v>98487660.349999994</v>
      </c>
      <c r="O481" s="12">
        <v>-2.1677438788697767E-2</v>
      </c>
      <c r="P481" s="4">
        <v>2013999.075</v>
      </c>
      <c r="Q481" s="29">
        <v>0.22721392122094411</v>
      </c>
      <c r="R481" s="49">
        <v>198099.12</v>
      </c>
      <c r="S481" s="11">
        <v>0.49871725970725622</v>
      </c>
      <c r="T481" s="4">
        <v>3977</v>
      </c>
      <c r="U481" s="38">
        <v>0</v>
      </c>
      <c r="V481" s="38">
        <v>0</v>
      </c>
    </row>
    <row r="482" spans="1:22" ht="13" x14ac:dyDescent="0.3">
      <c r="A482" s="35">
        <v>39474</v>
      </c>
      <c r="B482" s="86">
        <v>9884836.9919999987</v>
      </c>
      <c r="C482" s="13">
        <v>6.3062329814232987E-2</v>
      </c>
      <c r="D482" s="47">
        <v>2522487</v>
      </c>
      <c r="E482" s="91">
        <v>9686737.8599999994</v>
      </c>
      <c r="G482" s="13">
        <v>5.8755546412385451E-2</v>
      </c>
      <c r="H482" s="34">
        <v>8616</v>
      </c>
      <c r="I482" s="25">
        <v>1531048461.8199999</v>
      </c>
      <c r="J482" s="12">
        <v>5.9516828413713752E-2</v>
      </c>
      <c r="K482" s="25">
        <v>7401841.4870999996</v>
      </c>
      <c r="L482" s="29">
        <v>5.3716577391832408E-2</v>
      </c>
      <c r="M482" s="4">
        <v>309</v>
      </c>
      <c r="N482" s="4">
        <v>106481659.87</v>
      </c>
      <c r="O482" s="12">
        <v>-4.2234905780844101E-2</v>
      </c>
      <c r="P482" s="4">
        <v>2284896.3848999999</v>
      </c>
      <c r="Q482" s="29">
        <v>0.23842357116704474</v>
      </c>
      <c r="R482" s="49">
        <v>235537.16</v>
      </c>
      <c r="S482" s="11">
        <v>0.32701694576683393</v>
      </c>
      <c r="T482" s="4">
        <v>3977</v>
      </c>
      <c r="U482" s="38">
        <v>0</v>
      </c>
      <c r="V482" s="38">
        <v>0</v>
      </c>
    </row>
    <row r="483" spans="1:22" ht="13" x14ac:dyDescent="0.3">
      <c r="A483" s="35">
        <v>39481</v>
      </c>
      <c r="B483" s="86">
        <v>9847432.6447999999</v>
      </c>
      <c r="C483" s="13">
        <v>9.7079704704537306E-2</v>
      </c>
      <c r="D483" s="47">
        <v>3448759</v>
      </c>
      <c r="E483" s="91">
        <v>9611896</v>
      </c>
      <c r="G483" s="13">
        <v>9.1618624261432302E-2</v>
      </c>
      <c r="H483" s="34">
        <v>8616</v>
      </c>
      <c r="I483" s="25">
        <v>1595268251.9699998</v>
      </c>
      <c r="J483" s="12">
        <v>8.3949782203984746E-2</v>
      </c>
      <c r="K483" s="25">
        <v>7762662.2897999994</v>
      </c>
      <c r="L483" s="29">
        <v>5.4067272456207592E-2</v>
      </c>
      <c r="M483" s="4">
        <v>309</v>
      </c>
      <c r="N483" s="4">
        <v>108620109.3</v>
      </c>
      <c r="O483" s="12">
        <v>-0.14004884281729524</v>
      </c>
      <c r="P483" s="4">
        <v>1849233.1949999998</v>
      </c>
      <c r="Q483" s="29">
        <v>0.18916419466353823</v>
      </c>
      <c r="R483" s="49">
        <v>282708.12</v>
      </c>
      <c r="S483" s="11">
        <v>0.37851092454109714</v>
      </c>
      <c r="T483" s="4">
        <v>3977</v>
      </c>
      <c r="U483" s="38">
        <v>0</v>
      </c>
      <c r="V483" s="38">
        <v>0</v>
      </c>
    </row>
    <row r="484" spans="1:22" ht="13" x14ac:dyDescent="0.3">
      <c r="A484" s="35">
        <v>39488</v>
      </c>
      <c r="B484" s="86">
        <v>9699652.586099999</v>
      </c>
      <c r="C484" s="13">
        <v>0.12602963552303681</v>
      </c>
      <c r="D484" s="47">
        <v>2394345</v>
      </c>
      <c r="E484" s="91">
        <v>9416944.4699999988</v>
      </c>
      <c r="G484" s="13">
        <v>0.11489855154810225</v>
      </c>
      <c r="H484" s="34">
        <v>8616</v>
      </c>
      <c r="I484" s="25">
        <v>1513649014.0599999</v>
      </c>
      <c r="J484" s="12">
        <v>9.2365328894116638E-2</v>
      </c>
      <c r="K484" s="25">
        <v>7074097.4510999992</v>
      </c>
      <c r="L484" s="29">
        <v>5.1928209287549078E-2</v>
      </c>
      <c r="M484" s="4">
        <v>309</v>
      </c>
      <c r="N484" s="4">
        <v>105658316.7</v>
      </c>
      <c r="O484" s="12">
        <v>-1.3035540583884231E-2</v>
      </c>
      <c r="P484" s="4">
        <v>2342847.0150000001</v>
      </c>
      <c r="Q484" s="29">
        <v>0.24637562203373625</v>
      </c>
      <c r="R484" s="49">
        <v>236053.25</v>
      </c>
      <c r="S484" s="11">
        <v>0.68709494771647761</v>
      </c>
      <c r="T484" s="4">
        <v>3977</v>
      </c>
      <c r="U484" s="38">
        <v>0</v>
      </c>
      <c r="V484" s="38">
        <v>0</v>
      </c>
    </row>
    <row r="485" spans="1:22" ht="13" x14ac:dyDescent="0.3">
      <c r="A485" s="35">
        <v>39495</v>
      </c>
      <c r="B485" s="86">
        <v>9198983.432599999</v>
      </c>
      <c r="C485" s="13">
        <v>4.0469359837801644E-2</v>
      </c>
      <c r="D485" s="47">
        <v>1759287</v>
      </c>
      <c r="E485" s="91">
        <v>8962930.1899999995</v>
      </c>
      <c r="G485" s="13">
        <v>3.1402937020010402E-2</v>
      </c>
      <c r="H485" s="34">
        <v>8616</v>
      </c>
      <c r="I485" s="25">
        <v>1480198197.3300002</v>
      </c>
      <c r="J485" s="12">
        <v>9.1562987935857043E-2</v>
      </c>
      <c r="K485" s="25">
        <v>6976007.6975999987</v>
      </c>
      <c r="L485" s="29">
        <v>5.2365417536526959E-2</v>
      </c>
      <c r="M485" s="4">
        <v>309</v>
      </c>
      <c r="N485" s="4">
        <v>110943206.12</v>
      </c>
      <c r="O485" s="12">
        <v>1.723333023177398E-3</v>
      </c>
      <c r="P485" s="4">
        <v>1986922.4849999999</v>
      </c>
      <c r="Q485" s="29">
        <v>0.19899295569411293</v>
      </c>
      <c r="R485" s="49">
        <v>180639.68000000002</v>
      </c>
      <c r="S485" s="11">
        <v>0.5617266524418405</v>
      </c>
      <c r="T485" s="4">
        <v>3977</v>
      </c>
      <c r="U485" s="38">
        <v>0</v>
      </c>
      <c r="V485" s="38">
        <v>0</v>
      </c>
    </row>
    <row r="486" spans="1:22" ht="13" x14ac:dyDescent="0.3">
      <c r="A486" s="35">
        <v>39502</v>
      </c>
      <c r="B486" s="86">
        <v>9128507.8846999966</v>
      </c>
      <c r="C486" s="13">
        <v>-4.0572799284294692E-2</v>
      </c>
      <c r="D486" s="47">
        <v>3165028</v>
      </c>
      <c r="E486" s="91">
        <v>8947868.2100000009</v>
      </c>
      <c r="G486" s="13">
        <v>-4.5487967541504526E-2</v>
      </c>
      <c r="H486" s="34">
        <v>8616</v>
      </c>
      <c r="I486" s="25">
        <v>1479860965.6399999</v>
      </c>
      <c r="J486" s="12">
        <v>-1.0651821331343347E-3</v>
      </c>
      <c r="K486" s="25">
        <v>7263033.2846999979</v>
      </c>
      <c r="L486" s="29">
        <v>5.4532399802233622E-2</v>
      </c>
      <c r="M486" s="4">
        <v>309</v>
      </c>
      <c r="N486" s="4">
        <v>107850758.62</v>
      </c>
      <c r="O486" s="12">
        <v>-4.6479558709786595E-3</v>
      </c>
      <c r="P486" s="4">
        <v>1684834.92</v>
      </c>
      <c r="Q486" s="29">
        <v>0.1735767855463973</v>
      </c>
      <c r="R486" s="49">
        <v>214179.66999999998</v>
      </c>
      <c r="S486" s="11">
        <v>0.2879458987613126</v>
      </c>
      <c r="T486" s="4">
        <v>3977</v>
      </c>
      <c r="U486" s="38">
        <v>0</v>
      </c>
      <c r="V486" s="38">
        <v>0</v>
      </c>
    </row>
    <row r="487" spans="1:22" ht="13" x14ac:dyDescent="0.3">
      <c r="A487" s="35">
        <v>39509</v>
      </c>
      <c r="B487" s="86">
        <v>11449947.322899999</v>
      </c>
      <c r="C487" s="13">
        <v>6.2811922608554616E-2</v>
      </c>
      <c r="D487" s="47">
        <v>1754175</v>
      </c>
      <c r="E487" s="91">
        <v>11235767.67</v>
      </c>
      <c r="G487" s="13">
        <v>5.784399359059833E-2</v>
      </c>
      <c r="H487" s="34">
        <v>8616</v>
      </c>
      <c r="I487" s="25">
        <v>1696920085.7999997</v>
      </c>
      <c r="J487" s="12">
        <v>8.8632047944400272E-2</v>
      </c>
      <c r="K487" s="25">
        <v>8265283.0028999997</v>
      </c>
      <c r="L487" s="29">
        <v>5.4119506615837136E-2</v>
      </c>
      <c r="M487" s="4">
        <v>309</v>
      </c>
      <c r="N487" s="4">
        <v>119468104.42</v>
      </c>
      <c r="O487" s="12">
        <v>2.0401219979214291E-2</v>
      </c>
      <c r="P487" s="4">
        <v>2970484.65</v>
      </c>
      <c r="Q487" s="29">
        <v>0.27626942906842178</v>
      </c>
      <c r="R487" s="49">
        <v>284210.5</v>
      </c>
      <c r="S487" s="11">
        <v>0.41024700299004691</v>
      </c>
      <c r="T487" s="4">
        <v>3977</v>
      </c>
      <c r="U487" s="38">
        <v>0</v>
      </c>
      <c r="V487" s="38">
        <v>0</v>
      </c>
    </row>
    <row r="488" spans="1:22" ht="13" x14ac:dyDescent="0.3">
      <c r="A488" s="35">
        <v>39516</v>
      </c>
      <c r="B488" s="86">
        <v>10260173.726599999</v>
      </c>
      <c r="C488" s="13">
        <v>8.248982040754993E-2</v>
      </c>
      <c r="D488" s="47">
        <v>2514797.38</v>
      </c>
      <c r="E488" s="91">
        <v>9975962.2299999986</v>
      </c>
      <c r="G488" s="13">
        <v>7.3660332369237524E-2</v>
      </c>
      <c r="H488" s="34">
        <v>8616</v>
      </c>
      <c r="I488" s="25">
        <v>1582751478.45</v>
      </c>
      <c r="J488" s="12">
        <v>8.0129123421666781E-2</v>
      </c>
      <c r="K488" s="25">
        <v>7522547.6465999996</v>
      </c>
      <c r="L488" s="29">
        <v>5.2809214761785774E-2</v>
      </c>
      <c r="M488" s="4">
        <v>309</v>
      </c>
      <c r="N488" s="4">
        <v>121213081.39</v>
      </c>
      <c r="O488" s="12">
        <v>0.19656150227624858</v>
      </c>
      <c r="P488" s="4">
        <v>2453414.58</v>
      </c>
      <c r="Q488" s="29">
        <v>0.22489455500509159</v>
      </c>
      <c r="R488" s="49">
        <v>259560.12</v>
      </c>
      <c r="S488" s="11">
        <v>0.52174850046113908</v>
      </c>
      <c r="T488" s="4">
        <v>3977</v>
      </c>
      <c r="U488" s="38">
        <v>0</v>
      </c>
      <c r="V488" s="38">
        <v>0</v>
      </c>
    </row>
    <row r="489" spans="1:22" ht="13" x14ac:dyDescent="0.3">
      <c r="A489" s="35">
        <v>39523</v>
      </c>
      <c r="B489" s="86">
        <v>9537167.806499999</v>
      </c>
      <c r="C489" s="13">
        <v>2.6368432241078876E-2</v>
      </c>
      <c r="D489" s="47">
        <v>1785466.1</v>
      </c>
      <c r="E489" s="91">
        <v>9277607.7200000007</v>
      </c>
      <c r="G489" s="13">
        <v>1.5899728563942173E-2</v>
      </c>
      <c r="H489" s="34">
        <v>8616</v>
      </c>
      <c r="I489" s="25">
        <v>1510919837.6999998</v>
      </c>
      <c r="J489" s="12">
        <v>8.637431809546503E-2</v>
      </c>
      <c r="K489" s="25">
        <v>7086687.1065000007</v>
      </c>
      <c r="L489" s="29">
        <v>5.211458999033567E-2</v>
      </c>
      <c r="M489" s="4">
        <v>309</v>
      </c>
      <c r="N489" s="4">
        <v>114413360.2</v>
      </c>
      <c r="O489" s="12">
        <v>0.10505027375830345</v>
      </c>
      <c r="P489" s="4">
        <v>2190920.5799999996</v>
      </c>
      <c r="Q489" s="29">
        <v>0.2127685259610092</v>
      </c>
      <c r="R489" s="49">
        <v>233539.44</v>
      </c>
      <c r="S489" s="11">
        <v>0.62485518976229049</v>
      </c>
      <c r="T489" s="4">
        <v>3977</v>
      </c>
      <c r="U489" s="38">
        <v>0</v>
      </c>
      <c r="V489" s="38">
        <v>0</v>
      </c>
    </row>
    <row r="490" spans="1:22" ht="13" x14ac:dyDescent="0.3">
      <c r="A490" s="35">
        <v>39530</v>
      </c>
      <c r="B490" s="86">
        <v>10207898.860199999</v>
      </c>
      <c r="C490" s="13">
        <v>2.5512732734775501E-2</v>
      </c>
      <c r="D490" s="47">
        <v>5185441.05</v>
      </c>
      <c r="E490" s="91">
        <v>9974359.4199999999</v>
      </c>
      <c r="G490" s="13">
        <v>1.725252368411323E-2</v>
      </c>
      <c r="H490" s="34">
        <v>8616</v>
      </c>
      <c r="I490" s="25">
        <v>1688629046.1199999</v>
      </c>
      <c r="J490" s="12">
        <v>7.2925693000093217E-2</v>
      </c>
      <c r="K490" s="25">
        <v>7781188.4352000002</v>
      </c>
      <c r="L490" s="29">
        <v>5.119990650324039E-2</v>
      </c>
      <c r="M490" s="4">
        <v>309</v>
      </c>
      <c r="N490" s="4">
        <v>112597420.7</v>
      </c>
      <c r="O490" s="12">
        <v>8.0941518350304387E-2</v>
      </c>
      <c r="P490" s="4">
        <v>2193170.9849999999</v>
      </c>
      <c r="Q490" s="29">
        <v>0.21642206676231615</v>
      </c>
      <c r="R490" s="49">
        <v>234074.02999999997</v>
      </c>
      <c r="S490" s="11">
        <v>0.56999689347733073</v>
      </c>
      <c r="T490" s="4">
        <v>3977</v>
      </c>
      <c r="U490" s="38">
        <v>0</v>
      </c>
      <c r="V490" s="38">
        <v>0</v>
      </c>
    </row>
    <row r="491" spans="1:22" ht="13" x14ac:dyDescent="0.3">
      <c r="A491" s="35">
        <v>39537</v>
      </c>
      <c r="B491" s="86">
        <v>11325263.824399998</v>
      </c>
      <c r="C491" s="13">
        <v>5.9796652658952176E-2</v>
      </c>
      <c r="D491" s="47">
        <v>4649340</v>
      </c>
      <c r="E491" s="91">
        <v>11091189.810000001</v>
      </c>
      <c r="G491" s="13">
        <v>5.5625357097284667E-2</v>
      </c>
      <c r="H491" s="34">
        <v>8616</v>
      </c>
      <c r="I491" s="25">
        <v>1780931844.2500002</v>
      </c>
      <c r="J491" s="12">
        <v>0.12729596715812597</v>
      </c>
      <c r="K491" s="25">
        <v>8727714.7343999986</v>
      </c>
      <c r="L491" s="29">
        <v>5.445161108949606E-2</v>
      </c>
      <c r="M491" s="4">
        <v>309</v>
      </c>
      <c r="N491" s="4">
        <v>120775613.59999999</v>
      </c>
      <c r="O491" s="12">
        <v>1.1918525810959757E-2</v>
      </c>
      <c r="P491" s="4">
        <v>2363475.0599999996</v>
      </c>
      <c r="Q491" s="29">
        <v>0.21743490442510985</v>
      </c>
      <c r="R491" s="49">
        <v>300034.13</v>
      </c>
      <c r="S491" s="11">
        <v>0.30393799540936173</v>
      </c>
      <c r="T491" s="4">
        <v>3977</v>
      </c>
      <c r="U491" s="38">
        <v>0</v>
      </c>
      <c r="V491" s="38">
        <v>0</v>
      </c>
    </row>
    <row r="492" spans="1:22" ht="13" x14ac:dyDescent="0.3">
      <c r="A492" s="35">
        <v>39544</v>
      </c>
      <c r="B492" s="86">
        <v>11355762.9462</v>
      </c>
      <c r="C492" s="13">
        <v>0.16049839133093613</v>
      </c>
      <c r="D492" s="47">
        <v>400000</v>
      </c>
      <c r="E492" s="91">
        <v>11055727.82</v>
      </c>
      <c r="G492" s="13">
        <v>0.15258987717794348</v>
      </c>
      <c r="H492" s="34">
        <v>8616</v>
      </c>
      <c r="I492" s="46">
        <v>1723633273.4400001</v>
      </c>
      <c r="J492" s="12">
        <v>0.11556830521685346</v>
      </c>
      <c r="K492" s="46">
        <v>8230781.1312000006</v>
      </c>
      <c r="L492" s="29">
        <v>5.3058341985635554E-2</v>
      </c>
      <c r="M492" s="4">
        <v>309</v>
      </c>
      <c r="N492" s="4">
        <v>124966844.27</v>
      </c>
      <c r="O492" s="12">
        <v>0.13109738127685167</v>
      </c>
      <c r="P492" s="4">
        <v>2824946.6849999996</v>
      </c>
      <c r="Q492" s="29">
        <v>0.25117299459193582</v>
      </c>
      <c r="R492" s="49">
        <v>288237.98</v>
      </c>
      <c r="S492" s="11">
        <v>0.55319421540311775</v>
      </c>
      <c r="T492" s="4">
        <v>3977</v>
      </c>
      <c r="U492" s="38">
        <v>0</v>
      </c>
      <c r="V492" s="38">
        <v>0</v>
      </c>
    </row>
    <row r="493" spans="1:22" ht="13" x14ac:dyDescent="0.3">
      <c r="A493" s="35">
        <v>39551</v>
      </c>
      <c r="B493" s="86">
        <v>9430527.3941000011</v>
      </c>
      <c r="C493" s="13">
        <v>-4.5108359539653975E-2</v>
      </c>
      <c r="D493" s="47">
        <v>3566936.05</v>
      </c>
      <c r="E493" s="91">
        <v>9142289.410000002</v>
      </c>
      <c r="G493" s="13">
        <v>-5.7530849279921137E-2</v>
      </c>
      <c r="H493" s="34">
        <v>8616</v>
      </c>
      <c r="I493" s="46">
        <v>1581776345.0300002</v>
      </c>
      <c r="J493" s="12">
        <v>6.9225834589741853E-2</v>
      </c>
      <c r="K493" s="46">
        <v>7519930.1991000008</v>
      </c>
      <c r="L493" s="29">
        <v>5.2823384451621255E-2</v>
      </c>
      <c r="M493" s="4">
        <v>309</v>
      </c>
      <c r="N493" s="4">
        <v>113083855.23</v>
      </c>
      <c r="O493" s="12">
        <v>2.4440382169294672E-2</v>
      </c>
      <c r="P493" s="4">
        <v>1622359.2150000001</v>
      </c>
      <c r="Q493" s="29">
        <v>0.15940572120871441</v>
      </c>
      <c r="R493" s="49">
        <v>301000.30000000005</v>
      </c>
      <c r="S493" s="11">
        <v>0.64089811223095339</v>
      </c>
      <c r="T493" s="4">
        <v>3977</v>
      </c>
      <c r="U493" s="38">
        <v>0</v>
      </c>
      <c r="V493" s="38">
        <v>0</v>
      </c>
    </row>
    <row r="494" spans="1:22" ht="13" x14ac:dyDescent="0.3">
      <c r="A494" s="35">
        <v>39558</v>
      </c>
      <c r="B494" s="86">
        <v>9564982.8271000013</v>
      </c>
      <c r="C494" s="13">
        <v>0.11698630570801938</v>
      </c>
      <c r="D494" s="47">
        <v>2291084.0499999998</v>
      </c>
      <c r="E494" s="91">
        <v>9263982.5399999991</v>
      </c>
      <c r="G494" s="13">
        <v>0.1026036325914057</v>
      </c>
      <c r="H494" s="34">
        <v>8616</v>
      </c>
      <c r="I494" s="46">
        <v>1495350262.0000002</v>
      </c>
      <c r="J494" s="12">
        <v>9.8728885848951675E-2</v>
      </c>
      <c r="K494" s="46">
        <v>6976818.422100001</v>
      </c>
      <c r="L494" s="29">
        <v>5.1840833990504896E-2</v>
      </c>
      <c r="M494" s="4">
        <v>309</v>
      </c>
      <c r="N494" s="4">
        <v>109978919.78999999</v>
      </c>
      <c r="O494" s="12">
        <v>9.8350556922706556E-2</v>
      </c>
      <c r="P494" s="4">
        <v>2287164.105</v>
      </c>
      <c r="Q494" s="29">
        <v>0.23107095931224733</v>
      </c>
      <c r="R494" s="49">
        <v>239316.24</v>
      </c>
      <c r="S494" s="11">
        <v>0.86620894786158442</v>
      </c>
      <c r="T494" s="4">
        <v>3977</v>
      </c>
      <c r="U494" s="38">
        <v>0</v>
      </c>
      <c r="V494" s="38">
        <v>0</v>
      </c>
    </row>
    <row r="495" spans="1:22" ht="13" x14ac:dyDescent="0.3">
      <c r="A495" s="35">
        <v>39565</v>
      </c>
      <c r="B495" s="86">
        <v>10112205.681299999</v>
      </c>
      <c r="C495" s="13">
        <v>-7.4068411512767995E-2</v>
      </c>
      <c r="D495" s="47">
        <v>1773394.05</v>
      </c>
      <c r="E495" s="91">
        <v>9872889.4399999995</v>
      </c>
      <c r="G495" s="13">
        <v>-8.2459347410345885E-2</v>
      </c>
      <c r="H495" s="34">
        <v>8616</v>
      </c>
      <c r="I495" s="46">
        <v>1642690705.8500001</v>
      </c>
      <c r="J495" s="12">
        <v>1.8786961181432416E-2</v>
      </c>
      <c r="K495" s="46">
        <v>7751573.9432999985</v>
      </c>
      <c r="L495" s="29">
        <v>5.24314157639513E-2</v>
      </c>
      <c r="M495" s="4">
        <v>309</v>
      </c>
      <c r="N495" s="4">
        <v>118723887.48</v>
      </c>
      <c r="O495" s="12">
        <v>-1.6709532871909238E-2</v>
      </c>
      <c r="P495" s="4">
        <v>2121315.4980000001</v>
      </c>
      <c r="Q495" s="29">
        <v>0.1985293162167604</v>
      </c>
      <c r="R495" s="49">
        <v>267229.69</v>
      </c>
      <c r="S495" s="11">
        <v>0.48690007529056545</v>
      </c>
      <c r="T495" s="4">
        <v>3977</v>
      </c>
      <c r="U495" s="38">
        <v>0</v>
      </c>
      <c r="V495" s="38">
        <v>0</v>
      </c>
    </row>
    <row r="496" spans="1:22" ht="13" x14ac:dyDescent="0.3">
      <c r="A496" s="35">
        <v>39572</v>
      </c>
      <c r="B496" s="86">
        <v>12781024.630899999</v>
      </c>
      <c r="C496" s="13">
        <v>0.2628331718072614</v>
      </c>
      <c r="D496" s="47">
        <v>2257169</v>
      </c>
      <c r="E496" s="91">
        <v>12513794.939999998</v>
      </c>
      <c r="G496" s="13">
        <v>0.26107542372435533</v>
      </c>
      <c r="H496" s="34">
        <v>8616</v>
      </c>
      <c r="I496" s="46">
        <v>1915672969.0699999</v>
      </c>
      <c r="J496" s="12">
        <v>0.154310866180422</v>
      </c>
      <c r="K496" s="46">
        <v>9497209.9680000003</v>
      </c>
      <c r="L496" s="29">
        <v>5.5084848459927331E-2</v>
      </c>
      <c r="M496" s="4">
        <v>309</v>
      </c>
      <c r="N496" s="4">
        <v>130830924.81</v>
      </c>
      <c r="O496" s="12">
        <v>0.24896630437377953</v>
      </c>
      <c r="P496" s="4">
        <v>3016584.9728999999</v>
      </c>
      <c r="Q496" s="29">
        <v>0.25619027656248822</v>
      </c>
      <c r="R496" s="49">
        <v>331608.20999999996</v>
      </c>
      <c r="S496" s="11">
        <v>0.35101454115578878</v>
      </c>
      <c r="T496" s="4">
        <v>3977</v>
      </c>
      <c r="U496" s="38">
        <v>0</v>
      </c>
      <c r="V496" s="38">
        <v>0</v>
      </c>
    </row>
    <row r="497" spans="1:22" ht="13" x14ac:dyDescent="0.3">
      <c r="A497" s="35">
        <v>39579</v>
      </c>
      <c r="B497" s="86">
        <v>9274459.7219999991</v>
      </c>
      <c r="C497" s="13">
        <v>-1.4551101830624802E-2</v>
      </c>
      <c r="D497" s="47">
        <v>5049468.05</v>
      </c>
      <c r="E497" s="91">
        <v>8942851.5</v>
      </c>
      <c r="G497" s="13">
        <v>-2.7945355730461752E-2</v>
      </c>
      <c r="H497" s="34">
        <v>8616</v>
      </c>
      <c r="I497" s="46">
        <v>1504377397.4400001</v>
      </c>
      <c r="J497" s="12">
        <v>6.3399732876004755E-2</v>
      </c>
      <c r="K497" s="46">
        <v>6698923.2845999999</v>
      </c>
      <c r="L497" s="29">
        <v>4.9477266187767641E-2</v>
      </c>
      <c r="M497" s="4">
        <v>309</v>
      </c>
      <c r="N497" s="4">
        <v>110418620.65000001</v>
      </c>
      <c r="O497" s="12">
        <v>3.472621535460374E-2</v>
      </c>
      <c r="P497" s="4">
        <v>2243928.2274000002</v>
      </c>
      <c r="Q497" s="29">
        <v>0.22580010249385415</v>
      </c>
      <c r="R497" s="49">
        <v>255060.17</v>
      </c>
      <c r="S497" s="11">
        <v>0.56819233279811487</v>
      </c>
      <c r="T497" s="4">
        <v>3977</v>
      </c>
      <c r="U497" s="38">
        <v>0</v>
      </c>
      <c r="V497" s="38">
        <v>0</v>
      </c>
    </row>
    <row r="498" spans="1:22" ht="13" x14ac:dyDescent="0.3">
      <c r="A498" s="35">
        <v>39586</v>
      </c>
      <c r="B498" s="86">
        <v>9226575.3526999988</v>
      </c>
      <c r="C498" s="13">
        <v>5.2904497757293889E-2</v>
      </c>
      <c r="D498" s="47">
        <v>5225194</v>
      </c>
      <c r="E498" s="91">
        <v>8971515.1799999997</v>
      </c>
      <c r="G498" s="13">
        <v>4.2409123724592046E-2</v>
      </c>
      <c r="H498" s="34">
        <v>8616</v>
      </c>
      <c r="I498" s="46">
        <v>1549449683.53</v>
      </c>
      <c r="J498" s="12">
        <v>0.10555455456201934</v>
      </c>
      <c r="K498" s="46">
        <v>6993766.9376999997</v>
      </c>
      <c r="L498" s="29">
        <v>5.015233624944971E-2</v>
      </c>
      <c r="M498" s="4">
        <v>309</v>
      </c>
      <c r="N498" s="4">
        <v>115082346.06</v>
      </c>
      <c r="O498" s="12">
        <v>0.10920681156189227</v>
      </c>
      <c r="P498" s="4">
        <v>1977748.2449999999</v>
      </c>
      <c r="Q498" s="29">
        <v>0.19095005665371989</v>
      </c>
      <c r="R498" s="49">
        <v>245289.3</v>
      </c>
      <c r="S498" s="11">
        <v>0.63025339474508568</v>
      </c>
      <c r="T498" s="4">
        <v>3977</v>
      </c>
      <c r="U498" s="38">
        <v>0</v>
      </c>
      <c r="V498" s="38">
        <v>0</v>
      </c>
    </row>
    <row r="499" spans="1:22" ht="13" x14ac:dyDescent="0.3">
      <c r="A499" s="35">
        <v>39593</v>
      </c>
      <c r="B499" s="86">
        <v>10415912.8803</v>
      </c>
      <c r="C499" s="13">
        <v>0.20280016911804211</v>
      </c>
      <c r="D499" s="47">
        <v>4235125</v>
      </c>
      <c r="E499" s="91">
        <v>10106232.260000002</v>
      </c>
      <c r="G499" s="13">
        <v>0.1877665917780158</v>
      </c>
      <c r="H499" s="34">
        <v>8616</v>
      </c>
      <c r="I499" s="46">
        <v>1604254355.7299998</v>
      </c>
      <c r="J499" s="12">
        <v>0.10756041525757221</v>
      </c>
      <c r="K499" s="46">
        <v>7682697.2187000001</v>
      </c>
      <c r="L499" s="29">
        <v>5.3210578562622193E-2</v>
      </c>
      <c r="M499" s="4">
        <v>309</v>
      </c>
      <c r="N499" s="4">
        <v>115630743.90000001</v>
      </c>
      <c r="O499" s="12">
        <v>0.12085873418588888</v>
      </c>
      <c r="P499" s="4">
        <v>2487926.3615999999</v>
      </c>
      <c r="Q499" s="29">
        <v>0.23906813454306594</v>
      </c>
      <c r="R499" s="49">
        <v>247162.42</v>
      </c>
      <c r="S499" s="11">
        <v>0.62315252469459992</v>
      </c>
      <c r="T499" s="4">
        <v>3977</v>
      </c>
      <c r="U499" s="38">
        <v>0</v>
      </c>
      <c r="V499" s="38">
        <v>0</v>
      </c>
    </row>
    <row r="500" spans="1:22" ht="13" x14ac:dyDescent="0.3">
      <c r="A500" s="35">
        <v>39600</v>
      </c>
      <c r="B500" s="86">
        <v>11014392.7675</v>
      </c>
      <c r="C500" s="13">
        <v>0.12362095491488656</v>
      </c>
      <c r="D500" s="47">
        <v>1131540.05</v>
      </c>
      <c r="E500" s="91">
        <v>10712687.710000001</v>
      </c>
      <c r="G500" s="13">
        <v>0.11002248771344258</v>
      </c>
      <c r="H500" s="34">
        <v>8616</v>
      </c>
      <c r="I500" s="46">
        <v>1766967996.9999998</v>
      </c>
      <c r="J500" s="12">
        <v>0.10816234885202203</v>
      </c>
      <c r="K500" s="46">
        <v>8552811.6225000005</v>
      </c>
      <c r="L500" s="29">
        <v>5.3782094758561737E-2</v>
      </c>
      <c r="M500" s="4">
        <v>309</v>
      </c>
      <c r="N500" s="4">
        <v>126324438.8</v>
      </c>
      <c r="O500" s="12">
        <v>0.13182075298515739</v>
      </c>
      <c r="P500" s="4">
        <v>2214418.7250000001</v>
      </c>
      <c r="Q500" s="29">
        <v>0.19477349540380468</v>
      </c>
      <c r="R500" s="49">
        <v>333451.21999999997</v>
      </c>
      <c r="S500" s="11">
        <v>0.6291430241874223</v>
      </c>
      <c r="T500" s="4">
        <v>3977</v>
      </c>
      <c r="U500" s="38">
        <v>0</v>
      </c>
      <c r="V500" s="38">
        <v>0</v>
      </c>
    </row>
    <row r="501" spans="1:22" ht="13" x14ac:dyDescent="0.3">
      <c r="A501" s="35">
        <v>39607</v>
      </c>
      <c r="B501" s="86">
        <v>11023125.020599999</v>
      </c>
      <c r="C501" s="13">
        <v>0.19808680685706359</v>
      </c>
      <c r="D501" s="47">
        <v>1017594</v>
      </c>
      <c r="E501" s="91">
        <v>10689673.799999999</v>
      </c>
      <c r="G501" s="13">
        <v>0.18819761374583255</v>
      </c>
      <c r="H501" s="34">
        <v>8616</v>
      </c>
      <c r="I501" s="46">
        <v>1638107943.6399999</v>
      </c>
      <c r="J501" s="12">
        <v>8.9683202780177718E-2</v>
      </c>
      <c r="K501" s="46">
        <v>8244147.1355999988</v>
      </c>
      <c r="L501" s="29">
        <v>5.5919168938558604E-2</v>
      </c>
      <c r="M501" s="4">
        <v>309</v>
      </c>
      <c r="N501" s="4">
        <v>123285045.03</v>
      </c>
      <c r="O501" s="12">
        <v>0.16814175647198826</v>
      </c>
      <c r="P501" s="4">
        <v>2445526.6649999996</v>
      </c>
      <c r="Q501" s="29">
        <v>0.22040401164137852</v>
      </c>
      <c r="R501" s="49">
        <v>295700.46999999997</v>
      </c>
      <c r="S501" s="11">
        <v>0.63407602294646948</v>
      </c>
      <c r="T501" s="4">
        <v>3977</v>
      </c>
      <c r="U501" s="38">
        <v>0</v>
      </c>
      <c r="V501" s="38">
        <v>0</v>
      </c>
    </row>
    <row r="502" spans="1:22" ht="13" x14ac:dyDescent="0.3">
      <c r="A502" s="35">
        <v>39614</v>
      </c>
      <c r="B502" s="86">
        <v>11061532.746700002</v>
      </c>
      <c r="C502" s="13">
        <v>0.18834728295737047</v>
      </c>
      <c r="D502" s="47">
        <v>1797500</v>
      </c>
      <c r="E502" s="91">
        <v>10765832.279999999</v>
      </c>
      <c r="G502" s="13">
        <v>0.18144055231474576</v>
      </c>
      <c r="H502" s="34">
        <v>8616</v>
      </c>
      <c r="I502" s="46">
        <v>1636541394.2</v>
      </c>
      <c r="J502" s="12">
        <v>0.14479784081586677</v>
      </c>
      <c r="K502" s="46">
        <v>7779408.1767000007</v>
      </c>
      <c r="L502" s="29">
        <v>5.2817404397066246E-2</v>
      </c>
      <c r="M502" s="4">
        <v>309</v>
      </c>
      <c r="N502" s="4">
        <v>125693970.11</v>
      </c>
      <c r="O502" s="12">
        <v>0.25221075011763738</v>
      </c>
      <c r="P502" s="4">
        <v>2986424.1</v>
      </c>
      <c r="Q502" s="29">
        <v>0.26399428684574633</v>
      </c>
      <c r="R502" s="49">
        <v>261996.13999999998</v>
      </c>
      <c r="S502" s="11">
        <v>0.50966631628372894</v>
      </c>
      <c r="T502" s="4">
        <v>3977</v>
      </c>
      <c r="U502" s="38">
        <v>0</v>
      </c>
      <c r="V502" s="38">
        <v>0</v>
      </c>
    </row>
    <row r="503" spans="1:22" ht="13" x14ac:dyDescent="0.3">
      <c r="A503" s="35">
        <v>39621</v>
      </c>
      <c r="B503" s="86">
        <v>10218541.112299999</v>
      </c>
      <c r="C503" s="13">
        <v>0.10051363060399576</v>
      </c>
      <c r="D503" s="47">
        <v>5646800</v>
      </c>
      <c r="E503" s="91">
        <v>9956544.9800000004</v>
      </c>
      <c r="G503" s="13">
        <v>9.2052877605286909E-2</v>
      </c>
      <c r="H503" s="34">
        <v>8616</v>
      </c>
      <c r="I503" s="46">
        <v>1627228345.0799999</v>
      </c>
      <c r="J503" s="12">
        <v>0.11705638062489165</v>
      </c>
      <c r="K503" s="46">
        <v>8009546.6357999984</v>
      </c>
      <c r="L503" s="29">
        <v>5.4691133478027454E-2</v>
      </c>
      <c r="M503" s="4">
        <v>309</v>
      </c>
      <c r="N503" s="4">
        <v>112332280</v>
      </c>
      <c r="O503" s="12">
        <v>0.10287015946797395</v>
      </c>
      <c r="P503" s="4">
        <v>1946998.3365000002</v>
      </c>
      <c r="Q503" s="29">
        <v>0.19258324365890198</v>
      </c>
      <c r="R503" s="49">
        <v>239978.63999999998</v>
      </c>
      <c r="S503" s="11">
        <v>0.55974649340604454</v>
      </c>
      <c r="T503" s="4">
        <v>3977</v>
      </c>
      <c r="U503" s="38">
        <v>0</v>
      </c>
      <c r="V503" s="38">
        <v>0</v>
      </c>
    </row>
    <row r="504" spans="1:22" ht="13" x14ac:dyDescent="0.3">
      <c r="A504" s="35">
        <v>39628</v>
      </c>
      <c r="B504" s="86">
        <v>11589434.327099998</v>
      </c>
      <c r="C504" s="13">
        <v>3.5736195487775513E-2</v>
      </c>
      <c r="D504" s="47">
        <v>1677304</v>
      </c>
      <c r="E504" s="91">
        <v>11349455.700000001</v>
      </c>
      <c r="G504" s="13">
        <v>3.1218104529861623E-2</v>
      </c>
      <c r="H504" s="34">
        <v>8616</v>
      </c>
      <c r="I504" s="46">
        <v>1788567714.9200001</v>
      </c>
      <c r="J504" s="12">
        <v>0.10830768666156354</v>
      </c>
      <c r="K504" s="46">
        <v>9033044.3585999981</v>
      </c>
      <c r="L504" s="29">
        <v>5.6115940538761906E-2</v>
      </c>
      <c r="M504" s="4">
        <v>309</v>
      </c>
      <c r="N504" s="4">
        <v>117669489.01000001</v>
      </c>
      <c r="O504" s="12">
        <v>6.3213412543784431E-2</v>
      </c>
      <c r="P504" s="4">
        <v>2316411.3284999998</v>
      </c>
      <c r="Q504" s="29">
        <v>0.21873047861891107</v>
      </c>
      <c r="R504" s="49">
        <v>297966.74</v>
      </c>
      <c r="S504" s="11">
        <v>0.30644090229532694</v>
      </c>
      <c r="T504" s="4">
        <v>3977</v>
      </c>
      <c r="U504" s="38">
        <v>0</v>
      </c>
      <c r="V504" s="38">
        <v>0</v>
      </c>
    </row>
    <row r="505" spans="1:22" ht="13" x14ac:dyDescent="0.3">
      <c r="A505" s="35">
        <v>39635</v>
      </c>
      <c r="B505" s="86">
        <v>11042735.624600001</v>
      </c>
      <c r="C505" s="13">
        <v>9.3260127964463813E-2</v>
      </c>
      <c r="D505" s="47">
        <v>1966650.75</v>
      </c>
      <c r="E505" s="91">
        <v>10744768.890000001</v>
      </c>
      <c r="G505" s="13">
        <v>8.8496770949702874E-2</v>
      </c>
      <c r="H505" s="34">
        <v>8616</v>
      </c>
      <c r="I505" s="46">
        <v>1682954458.7700002</v>
      </c>
      <c r="J505" s="12">
        <v>7.5645175489220229E-2</v>
      </c>
      <c r="K505" s="46">
        <v>8188424.4995999997</v>
      </c>
      <c r="L505" s="29">
        <v>5.4061174362671244E-2</v>
      </c>
      <c r="M505" s="4">
        <v>309</v>
      </c>
      <c r="N505" s="4">
        <v>110531498.12</v>
      </c>
      <c r="O505" s="12">
        <v>2.1317626948744728E-2</v>
      </c>
      <c r="P505" s="4">
        <v>2556344.3850000002</v>
      </c>
      <c r="Q505" s="29">
        <v>0.2569749526887169</v>
      </c>
      <c r="R505" s="49">
        <v>348860.04000000004</v>
      </c>
      <c r="S505" s="11">
        <v>0.29810445139206299</v>
      </c>
      <c r="T505" s="4">
        <v>3977</v>
      </c>
      <c r="U505" s="38">
        <v>0</v>
      </c>
      <c r="V505" s="38">
        <v>0</v>
      </c>
    </row>
    <row r="506" spans="1:22" ht="13" x14ac:dyDescent="0.3">
      <c r="A506" s="35">
        <v>39642</v>
      </c>
      <c r="B506" s="86">
        <v>10193071.640999999</v>
      </c>
      <c r="C506" s="13">
        <v>5.7319616714742727E-2</v>
      </c>
      <c r="D506" s="47">
        <v>1363912</v>
      </c>
      <c r="E506" s="91">
        <v>9844211.6000000015</v>
      </c>
      <c r="G506" s="13">
        <v>4.505857044143502E-2</v>
      </c>
      <c r="H506" s="34">
        <v>8616</v>
      </c>
      <c r="I506" s="46">
        <v>1543960534.4100001</v>
      </c>
      <c r="J506" s="12">
        <v>2.2527454187386331E-2</v>
      </c>
      <c r="K506" s="46">
        <v>7772573.3760000002</v>
      </c>
      <c r="L506" s="29">
        <v>5.5935319896633133E-2</v>
      </c>
      <c r="M506" s="4">
        <v>309</v>
      </c>
      <c r="N506" s="4">
        <v>106268797.84999999</v>
      </c>
      <c r="O506" s="12">
        <v>2.8105193780038062E-2</v>
      </c>
      <c r="P506" s="4">
        <v>2071638.2249999999</v>
      </c>
      <c r="Q506" s="29">
        <v>0.21660358417237899</v>
      </c>
      <c r="R506" s="49">
        <v>284043.76</v>
      </c>
      <c r="S506" s="11">
        <v>0.58060671984770806</v>
      </c>
      <c r="T506" s="4">
        <v>3977</v>
      </c>
      <c r="U506" s="38">
        <v>0</v>
      </c>
      <c r="V506" s="38">
        <v>0</v>
      </c>
    </row>
    <row r="507" spans="1:22" ht="13" x14ac:dyDescent="0.3">
      <c r="A507" s="35">
        <v>39649</v>
      </c>
      <c r="B507" s="86">
        <v>9787991.6797000002</v>
      </c>
      <c r="C507" s="13">
        <v>4.3597640962334872E-2</v>
      </c>
      <c r="D507" s="47">
        <v>1094000</v>
      </c>
      <c r="E507" s="91">
        <v>9503947.9199999999</v>
      </c>
      <c r="G507" s="13">
        <v>3.5907002796526033E-2</v>
      </c>
      <c r="H507" s="34">
        <v>8616</v>
      </c>
      <c r="I507" s="46">
        <v>1436195196.8500001</v>
      </c>
      <c r="J507" s="12">
        <v>1.945765887421147E-2</v>
      </c>
      <c r="K507" s="46">
        <v>6872187.9897000007</v>
      </c>
      <c r="L507" s="29">
        <v>5.3166620037077728E-2</v>
      </c>
      <c r="M507" s="4">
        <v>309</v>
      </c>
      <c r="N507" s="4">
        <v>114553038.98999999</v>
      </c>
      <c r="O507" s="12">
        <v>9.3179567585378154E-2</v>
      </c>
      <c r="P507" s="4">
        <v>2631759.9300000002</v>
      </c>
      <c r="Q507" s="29">
        <v>0.25526845256853192</v>
      </c>
      <c r="R507" s="49">
        <v>255958.56999999995</v>
      </c>
      <c r="S507" s="11">
        <v>0.38850934271495152</v>
      </c>
      <c r="T507" s="4">
        <v>3977</v>
      </c>
      <c r="U507" s="38">
        <v>0</v>
      </c>
      <c r="V507" s="38">
        <v>0</v>
      </c>
    </row>
    <row r="508" spans="1:22" ht="13" x14ac:dyDescent="0.3">
      <c r="A508" s="35">
        <v>39656</v>
      </c>
      <c r="B508" s="86">
        <v>11511932.498199999</v>
      </c>
      <c r="C508" s="13">
        <v>0.11559472754356626</v>
      </c>
      <c r="D508" s="47">
        <v>735600</v>
      </c>
      <c r="E508" s="91">
        <v>11255973.93</v>
      </c>
      <c r="G508" s="13">
        <v>0.1099949827341391</v>
      </c>
      <c r="H508" s="34">
        <v>8616</v>
      </c>
      <c r="I508" s="46">
        <v>1695584852.1899998</v>
      </c>
      <c r="J508" s="12">
        <v>6.3780908847373086E-2</v>
      </c>
      <c r="K508" s="46">
        <v>8780700.9581999984</v>
      </c>
      <c r="L508" s="29">
        <v>5.7539641176900219E-2</v>
      </c>
      <c r="M508" s="4">
        <v>309</v>
      </c>
      <c r="N508" s="4">
        <v>114412404.98</v>
      </c>
      <c r="O508" s="12">
        <v>4.0430576132071794E-2</v>
      </c>
      <c r="P508" s="4">
        <v>2475272.9700000002</v>
      </c>
      <c r="Q508" s="29">
        <v>0.24038506143462068</v>
      </c>
      <c r="R508" s="49">
        <v>296394.20999999996</v>
      </c>
      <c r="S508" s="11">
        <v>0.43365034083272458</v>
      </c>
      <c r="T508" s="4">
        <v>3977</v>
      </c>
      <c r="U508" s="38">
        <v>0</v>
      </c>
      <c r="V508" s="38">
        <v>0</v>
      </c>
    </row>
    <row r="509" spans="1:22" ht="13" x14ac:dyDescent="0.3">
      <c r="A509" s="35">
        <v>39663</v>
      </c>
      <c r="B509" s="86">
        <v>12112946.1351</v>
      </c>
      <c r="C509" s="13">
        <v>0.18340488067333993</v>
      </c>
      <c r="D509" s="47">
        <v>1069664.05</v>
      </c>
      <c r="E509" s="91">
        <v>11816550.85</v>
      </c>
      <c r="G509" s="13">
        <v>0.18007663926892348</v>
      </c>
      <c r="H509" s="34">
        <v>8616</v>
      </c>
      <c r="I509" s="46">
        <v>1722382318.7</v>
      </c>
      <c r="J509" s="12">
        <v>0.13858396677254081</v>
      </c>
      <c r="K509" s="46">
        <v>8617283.7650999986</v>
      </c>
      <c r="L509" s="29">
        <v>5.5590211505577497E-2</v>
      </c>
      <c r="M509" s="4">
        <v>309</v>
      </c>
      <c r="N509" s="4">
        <v>120633496.36</v>
      </c>
      <c r="O509" s="12">
        <v>0.11583891238476829</v>
      </c>
      <c r="P509" s="4">
        <v>3199268.1599999997</v>
      </c>
      <c r="Q509" s="29">
        <v>0.29467291484214098</v>
      </c>
      <c r="R509" s="49">
        <v>332296.5</v>
      </c>
      <c r="S509" s="11">
        <v>0.33331958301909648</v>
      </c>
      <c r="T509" s="4">
        <v>3977</v>
      </c>
      <c r="U509" s="38">
        <v>0</v>
      </c>
      <c r="V509" s="38">
        <v>0</v>
      </c>
    </row>
    <row r="510" spans="1:22" ht="13" x14ac:dyDescent="0.3">
      <c r="A510" s="35">
        <v>39670</v>
      </c>
      <c r="B510" s="86">
        <v>10704741.1932</v>
      </c>
      <c r="C510" s="13">
        <v>1.7907825015013534E-2</v>
      </c>
      <c r="D510" s="47">
        <v>4987587</v>
      </c>
      <c r="E510" s="91">
        <v>10372444.689999999</v>
      </c>
      <c r="G510" s="13">
        <v>7.4579266353249629E-3</v>
      </c>
      <c r="H510" s="34">
        <v>8616</v>
      </c>
      <c r="I510" s="46">
        <v>1626541275.4899998</v>
      </c>
      <c r="J510" s="12">
        <v>4.3778972590942766E-2</v>
      </c>
      <c r="K510" s="46">
        <v>7819001.9082000004</v>
      </c>
      <c r="L510" s="29">
        <v>5.3412600275900064E-2</v>
      </c>
      <c r="M510" s="4">
        <v>309</v>
      </c>
      <c r="N510" s="4">
        <v>116272326.46000001</v>
      </c>
      <c r="O510" s="12">
        <v>3.3002867485287135E-2</v>
      </c>
      <c r="P510" s="4">
        <v>2553442.7849999997</v>
      </c>
      <c r="Q510" s="29">
        <v>0.24400979462435016</v>
      </c>
      <c r="R510" s="49">
        <v>295973.53000000003</v>
      </c>
      <c r="S510" s="11">
        <v>0.5052754730693958</v>
      </c>
      <c r="T510" s="4">
        <v>3977</v>
      </c>
      <c r="U510" s="38">
        <v>0</v>
      </c>
      <c r="V510" s="38">
        <v>0</v>
      </c>
    </row>
    <row r="511" spans="1:22" ht="13" x14ac:dyDescent="0.3">
      <c r="A511" s="35">
        <v>39677</v>
      </c>
      <c r="B511" s="86">
        <v>9660267.8286999986</v>
      </c>
      <c r="C511" s="13">
        <v>1.871016665231906E-2</v>
      </c>
      <c r="D511" s="47">
        <v>1750156.05</v>
      </c>
      <c r="E511" s="91">
        <v>9364294.3000000007</v>
      </c>
      <c r="G511" s="13">
        <v>1.0781480678472288E-2</v>
      </c>
      <c r="H511" s="34">
        <v>8616</v>
      </c>
      <c r="I511" s="46">
        <v>1522803913.96</v>
      </c>
      <c r="J511" s="12">
        <v>7.5809647370334465E-2</v>
      </c>
      <c r="K511" s="46">
        <v>7240272.4142999994</v>
      </c>
      <c r="L511" s="29">
        <v>5.2828516220974946E-2</v>
      </c>
      <c r="M511" s="4">
        <v>309</v>
      </c>
      <c r="N511" s="4">
        <v>106874866.84999999</v>
      </c>
      <c r="O511" s="12">
        <v>1.047998992287491E-2</v>
      </c>
      <c r="P511" s="4">
        <v>2124021.8843999999</v>
      </c>
      <c r="Q511" s="29">
        <v>0.22082126374129843</v>
      </c>
      <c r="R511" s="49">
        <v>249111.2</v>
      </c>
      <c r="S511" s="11">
        <v>0.35499304885914729</v>
      </c>
      <c r="T511" s="4">
        <v>3977</v>
      </c>
      <c r="U511" s="38">
        <v>0</v>
      </c>
      <c r="V511" s="38">
        <v>0</v>
      </c>
    </row>
    <row r="512" spans="1:22" ht="13" x14ac:dyDescent="0.3">
      <c r="A512" s="35">
        <v>39684</v>
      </c>
      <c r="B512" s="86">
        <v>10236069.586099999</v>
      </c>
      <c r="C512" s="13">
        <v>2.5555148717617548E-3</v>
      </c>
      <c r="D512" s="47">
        <v>4634589</v>
      </c>
      <c r="E512" s="91">
        <v>9798915.0000000019</v>
      </c>
      <c r="G512" s="13">
        <v>-2.2664407517412721E-2</v>
      </c>
      <c r="H512" s="34">
        <v>8616</v>
      </c>
      <c r="I512" s="46">
        <v>1525383122.1900003</v>
      </c>
      <c r="J512" s="12">
        <v>2.9234620570168346E-2</v>
      </c>
      <c r="K512" s="46">
        <v>7167398.2010999992</v>
      </c>
      <c r="L512" s="29">
        <v>5.2208364332538081E-2</v>
      </c>
      <c r="M512" s="4">
        <v>309</v>
      </c>
      <c r="N512" s="4">
        <v>108103045.78999999</v>
      </c>
      <c r="O512" s="12">
        <v>6.622522241585771E-2</v>
      </c>
      <c r="P512" s="4">
        <v>2819560.1850000001</v>
      </c>
      <c r="Q512" s="29">
        <v>0.28980170050766524</v>
      </c>
      <c r="R512" s="49">
        <v>248082.01</v>
      </c>
      <c r="S512" s="11">
        <v>0.35514560904419756</v>
      </c>
      <c r="T512" s="4">
        <v>3977</v>
      </c>
      <c r="U512" s="38">
        <v>0</v>
      </c>
      <c r="V512" s="38">
        <v>0</v>
      </c>
    </row>
    <row r="513" spans="1:22" ht="13" x14ac:dyDescent="0.3">
      <c r="A513" s="35">
        <v>39691</v>
      </c>
      <c r="B513" s="86">
        <v>11027981.630499998</v>
      </c>
      <c r="C513" s="13">
        <v>7.8190289367715105E-2</v>
      </c>
      <c r="D513" s="47">
        <v>2120468</v>
      </c>
      <c r="E513" s="91">
        <v>10779899.599999998</v>
      </c>
      <c r="G513" s="13">
        <v>7.5005135141928747E-2</v>
      </c>
      <c r="H513" s="34">
        <v>8616</v>
      </c>
      <c r="I513" s="46">
        <v>1726813934.7800002</v>
      </c>
      <c r="J513" s="12">
        <v>0.11257400851191579</v>
      </c>
      <c r="K513" s="46">
        <v>8526177.4004999995</v>
      </c>
      <c r="L513" s="29">
        <v>5.4861327292954398E-2</v>
      </c>
      <c r="M513" s="4">
        <v>309</v>
      </c>
      <c r="N513" s="4">
        <v>113313672.56</v>
      </c>
      <c r="O513" s="12">
        <v>0.15191964441028949</v>
      </c>
      <c r="P513" s="4">
        <v>2253722.2199999997</v>
      </c>
      <c r="Q513" s="29">
        <v>0.22099149585625252</v>
      </c>
      <c r="R513" s="49">
        <v>342487.46</v>
      </c>
      <c r="S513" s="11">
        <v>0.23751716799224321</v>
      </c>
      <c r="T513" s="4">
        <v>3977</v>
      </c>
      <c r="U513" s="38">
        <v>0</v>
      </c>
      <c r="V513" s="38">
        <v>0</v>
      </c>
    </row>
    <row r="514" spans="1:22" ht="13" x14ac:dyDescent="0.3">
      <c r="A514" s="35">
        <v>39698</v>
      </c>
      <c r="B514" s="86">
        <v>9659011.1590999998</v>
      </c>
      <c r="C514" s="13">
        <v>8.781114192201267E-2</v>
      </c>
      <c r="D514" s="47">
        <v>3967432.15</v>
      </c>
      <c r="E514" s="91">
        <v>9316523.6999999993</v>
      </c>
      <c r="G514" s="13">
        <v>7.6777916556868719E-2</v>
      </c>
      <c r="H514" s="34">
        <v>8616</v>
      </c>
      <c r="I514" s="46">
        <v>1590910672.4700003</v>
      </c>
      <c r="J514" s="12">
        <v>0.17272378153251511</v>
      </c>
      <c r="K514" s="46">
        <v>7726830.8390999995</v>
      </c>
      <c r="L514" s="29">
        <v>5.396511411712774E-2</v>
      </c>
      <c r="M514" s="4">
        <v>309</v>
      </c>
      <c r="N514" s="4">
        <v>98729924.129999995</v>
      </c>
      <c r="O514" s="12">
        <v>1.7620927986443879E-2</v>
      </c>
      <c r="P514" s="4">
        <v>1589692.8599999999</v>
      </c>
      <c r="Q514" s="29">
        <v>0.1789047662666324</v>
      </c>
      <c r="R514" s="49">
        <v>322988.88</v>
      </c>
      <c r="S514" s="11">
        <v>0.50819032376593376</v>
      </c>
      <c r="T514" s="4">
        <v>3977</v>
      </c>
      <c r="U514" s="38">
        <v>0</v>
      </c>
      <c r="V514" s="38">
        <v>0</v>
      </c>
    </row>
    <row r="515" spans="1:22" ht="13" x14ac:dyDescent="0.3">
      <c r="A515" s="35">
        <v>39705</v>
      </c>
      <c r="B515" s="86">
        <v>9389897.1066000015</v>
      </c>
      <c r="C515" s="13">
        <v>0.15278523929422727</v>
      </c>
      <c r="D515" s="47">
        <v>0</v>
      </c>
      <c r="E515" s="91">
        <v>9066908.2200000007</v>
      </c>
      <c r="G515" s="13">
        <v>0.14038091850104228</v>
      </c>
      <c r="H515" s="34">
        <v>8616</v>
      </c>
      <c r="I515" s="46">
        <v>1475648560.1199999</v>
      </c>
      <c r="J515" s="12">
        <v>0.19439623875483636</v>
      </c>
      <c r="K515" s="46">
        <v>7201989.336600001</v>
      </c>
      <c r="L515" s="29">
        <v>5.4228429385308793E-2</v>
      </c>
      <c r="M515" s="4">
        <v>309</v>
      </c>
      <c r="N515" s="4">
        <v>104480325.34</v>
      </c>
      <c r="O515" s="12">
        <v>0.25063056056664546</v>
      </c>
      <c r="P515" s="4">
        <v>1864918.89</v>
      </c>
      <c r="Q515" s="29">
        <v>0.19832749307172093</v>
      </c>
      <c r="R515" s="49">
        <v>254922.43</v>
      </c>
      <c r="S515" s="11">
        <v>0.65951311394465462</v>
      </c>
      <c r="T515" s="4">
        <v>3977</v>
      </c>
      <c r="U515" s="38">
        <v>0</v>
      </c>
      <c r="V515" s="38">
        <v>0</v>
      </c>
    </row>
    <row r="516" spans="1:22" ht="13" x14ac:dyDescent="0.3">
      <c r="A516" s="35">
        <v>39712</v>
      </c>
      <c r="B516" s="86">
        <v>8836332.784599999</v>
      </c>
      <c r="C516" s="13">
        <v>5.3862185982798794E-2</v>
      </c>
      <c r="D516" s="47">
        <v>3886888</v>
      </c>
      <c r="E516" s="91">
        <v>8581410.3599999994</v>
      </c>
      <c r="G516" s="13">
        <v>4.4512986883364913E-2</v>
      </c>
      <c r="H516" s="34">
        <v>8616</v>
      </c>
      <c r="I516" s="46">
        <v>1382301873.8800001</v>
      </c>
      <c r="J516" s="12">
        <v>4.0293225706453661E-2</v>
      </c>
      <c r="K516" s="46">
        <v>6747469.1045999993</v>
      </c>
      <c r="L516" s="29">
        <v>5.4236979893227309E-2</v>
      </c>
      <c r="M516" s="4">
        <v>309</v>
      </c>
      <c r="N516" s="4">
        <v>100050908.98999999</v>
      </c>
      <c r="O516" s="12">
        <v>0.15313550661932962</v>
      </c>
      <c r="P516" s="4">
        <v>1833941.25</v>
      </c>
      <c r="Q516" s="29">
        <v>0.20366756489975196</v>
      </c>
      <c r="R516" s="49">
        <v>231563.25</v>
      </c>
      <c r="S516" s="11">
        <v>0.50833570598692068</v>
      </c>
      <c r="T516" s="4">
        <v>3977</v>
      </c>
      <c r="U516" s="38">
        <v>0</v>
      </c>
      <c r="V516" s="38">
        <v>0</v>
      </c>
    </row>
    <row r="517" spans="1:22" ht="13" x14ac:dyDescent="0.3">
      <c r="A517" s="35">
        <v>39719</v>
      </c>
      <c r="B517" s="86">
        <v>11308740.174899999</v>
      </c>
      <c r="C517" s="13">
        <v>0.1272374104239693</v>
      </c>
      <c r="D517" s="47">
        <v>4727590.51</v>
      </c>
      <c r="E517" s="91">
        <v>11077176.939999999</v>
      </c>
      <c r="G517" s="13">
        <v>0.12405778936286227</v>
      </c>
      <c r="H517" s="34">
        <v>8616</v>
      </c>
      <c r="I517" s="46">
        <v>1686568665.5100002</v>
      </c>
      <c r="J517" s="12">
        <v>5.7010962380131813E-2</v>
      </c>
      <c r="K517" s="46">
        <v>8696691.1448999997</v>
      </c>
      <c r="L517" s="29">
        <v>5.7293784466688258E-2</v>
      </c>
      <c r="M517" s="4">
        <v>309</v>
      </c>
      <c r="N517" s="4">
        <v>115987627.98999999</v>
      </c>
      <c r="O517" s="12">
        <v>0.16574867110067171</v>
      </c>
      <c r="P517" s="4">
        <v>2380485.7799999998</v>
      </c>
      <c r="Q517" s="29">
        <v>0.22804020099695807</v>
      </c>
      <c r="R517" s="49">
        <v>330101.2900000001</v>
      </c>
      <c r="S517" s="11">
        <v>0.30363888381118409</v>
      </c>
      <c r="T517" s="4">
        <v>3977</v>
      </c>
      <c r="U517" s="38">
        <v>0</v>
      </c>
      <c r="V517" s="38">
        <v>0</v>
      </c>
    </row>
    <row r="518" spans="1:22" ht="13" x14ac:dyDescent="0.3">
      <c r="A518" s="35">
        <v>39726</v>
      </c>
      <c r="B518" s="86">
        <v>10685226.122200001</v>
      </c>
      <c r="C518" s="13">
        <v>0.14814033042293495</v>
      </c>
      <c r="D518" s="47">
        <v>1979144</v>
      </c>
      <c r="E518" s="91">
        <v>10355124.85</v>
      </c>
      <c r="G518" s="13">
        <v>0.14465754626910887</v>
      </c>
      <c r="H518" s="34">
        <v>8616</v>
      </c>
      <c r="I518" s="46">
        <v>1666907632.26</v>
      </c>
      <c r="J518" s="12">
        <v>0.11269211640015753</v>
      </c>
      <c r="K518" s="46">
        <v>8329243.7357999999</v>
      </c>
      <c r="L518" s="29">
        <v>5.5520264487915388E-2</v>
      </c>
      <c r="M518" s="4">
        <v>309</v>
      </c>
      <c r="N518" s="4">
        <v>115059513.26000001</v>
      </c>
      <c r="O518" s="12">
        <v>0.17685289287511341</v>
      </c>
      <c r="P518" s="4">
        <v>2025881.0963999999</v>
      </c>
      <c r="Q518" s="29">
        <v>0.19563606104550976</v>
      </c>
      <c r="R518" s="49">
        <v>342982.39999999997</v>
      </c>
      <c r="S518" s="11">
        <v>0.2692886712602871</v>
      </c>
      <c r="T518" s="4">
        <v>3977</v>
      </c>
      <c r="U518" s="38">
        <v>0</v>
      </c>
      <c r="V518" s="38">
        <v>0</v>
      </c>
    </row>
    <row r="519" spans="1:22" ht="13" x14ac:dyDescent="0.3">
      <c r="A519" s="35">
        <v>39733</v>
      </c>
      <c r="B519" s="86">
        <v>10172365.0996</v>
      </c>
      <c r="C519" s="13">
        <v>0.1662099479244088</v>
      </c>
      <c r="D519" s="47">
        <v>1678151.4300000002</v>
      </c>
      <c r="E519" s="91">
        <v>9829383.7100000009</v>
      </c>
      <c r="G519" s="13">
        <v>0.15908060513697131</v>
      </c>
      <c r="H519" s="34">
        <v>8616</v>
      </c>
      <c r="I519" s="46">
        <v>1506116668.1300001</v>
      </c>
      <c r="J519" s="12">
        <v>0.10612033461463288</v>
      </c>
      <c r="K519" s="46">
        <v>7682021.5589999994</v>
      </c>
      <c r="L519" s="29">
        <v>5.6672764405414924E-2</v>
      </c>
      <c r="M519" s="4">
        <v>309</v>
      </c>
      <c r="N519" s="4">
        <v>114571222.39</v>
      </c>
      <c r="O519" s="12">
        <v>0.25579754712300029</v>
      </c>
      <c r="P519" s="4">
        <v>2147362.1406</v>
      </c>
      <c r="Q519" s="29">
        <v>0.20825106725999731</v>
      </c>
      <c r="R519" s="49">
        <v>266380.45</v>
      </c>
      <c r="S519" s="11">
        <v>0.41578022099770884</v>
      </c>
      <c r="T519" s="4">
        <v>3977</v>
      </c>
      <c r="U519" s="38">
        <v>0</v>
      </c>
      <c r="V519" s="38">
        <v>0</v>
      </c>
    </row>
    <row r="520" spans="1:22" ht="13" x14ac:dyDescent="0.3">
      <c r="A520" s="35">
        <v>39740</v>
      </c>
      <c r="B520" s="86">
        <v>9522135.3563000001</v>
      </c>
      <c r="C520" s="13">
        <v>0.14224457313320937</v>
      </c>
      <c r="D520" s="47">
        <v>1896403</v>
      </c>
      <c r="E520" s="91">
        <v>9255753.9100000001</v>
      </c>
      <c r="G520" s="13">
        <v>0.1349249460346067</v>
      </c>
      <c r="H520" s="34">
        <v>8616</v>
      </c>
      <c r="I520" s="46">
        <v>1501798044.5500002</v>
      </c>
      <c r="J520" s="12">
        <v>0.10818166668161311</v>
      </c>
      <c r="K520" s="46">
        <v>7191316.0863000005</v>
      </c>
      <c r="L520" s="29">
        <v>5.3205231129424164E-2</v>
      </c>
      <c r="M520" s="4">
        <v>309</v>
      </c>
      <c r="N520" s="4">
        <v>102540554.25</v>
      </c>
      <c r="O520" s="12">
        <v>9.8222666863408303E-2</v>
      </c>
      <c r="P520" s="4">
        <v>2064437.8199999998</v>
      </c>
      <c r="Q520" s="29">
        <v>0.22369879086156783</v>
      </c>
      <c r="R520" s="49">
        <v>206852.69999999998</v>
      </c>
      <c r="S520" s="11">
        <v>0.47213593144604271</v>
      </c>
      <c r="T520" s="4">
        <v>3977</v>
      </c>
      <c r="U520" s="38">
        <v>0</v>
      </c>
      <c r="V520" s="38">
        <v>0</v>
      </c>
    </row>
    <row r="521" spans="1:22" ht="13" x14ac:dyDescent="0.3">
      <c r="A521" s="35">
        <v>39747</v>
      </c>
      <c r="B521" s="86">
        <v>9773977.9305999987</v>
      </c>
      <c r="C521" s="13">
        <v>-5.5774066794595401E-2</v>
      </c>
      <c r="D521" s="47">
        <v>3486275.05</v>
      </c>
      <c r="E521" s="91">
        <v>9567124.2299999986</v>
      </c>
      <c r="G521" s="13">
        <v>-5.8859967033179306E-2</v>
      </c>
      <c r="H521" s="34">
        <v>8616</v>
      </c>
      <c r="I521" s="46">
        <v>1583531805.55</v>
      </c>
      <c r="J521" s="12">
        <v>1.5163931596736235E-2</v>
      </c>
      <c r="K521" s="46">
        <v>7895650.8005999997</v>
      </c>
      <c r="L521" s="29">
        <v>5.5401131213483508E-2</v>
      </c>
      <c r="M521" s="4">
        <v>309</v>
      </c>
      <c r="N521" s="4">
        <v>113134993.52</v>
      </c>
      <c r="O521" s="12">
        <v>1.2217777679146113E-2</v>
      </c>
      <c r="P521" s="4">
        <v>1671473.43</v>
      </c>
      <c r="Q521" s="29">
        <v>0.16415722865372204</v>
      </c>
      <c r="R521" s="49">
        <v>274708.11</v>
      </c>
      <c r="S521" s="11">
        <v>0.11301013576609353</v>
      </c>
      <c r="T521" s="4">
        <v>3977</v>
      </c>
      <c r="U521" s="38">
        <v>0</v>
      </c>
      <c r="V521" s="38">
        <v>0</v>
      </c>
    </row>
    <row r="522" spans="1:22" ht="13" x14ac:dyDescent="0.3">
      <c r="A522" s="35">
        <v>39754</v>
      </c>
      <c r="B522" s="86">
        <v>11275831.928099999</v>
      </c>
      <c r="C522" s="13">
        <v>7.5129647774198505E-2</v>
      </c>
      <c r="D522" s="47">
        <v>0</v>
      </c>
      <c r="E522" s="91">
        <v>11001123.810000001</v>
      </c>
      <c r="G522" s="13">
        <v>7.1474149578439672E-2</v>
      </c>
      <c r="H522" s="34">
        <v>8616</v>
      </c>
      <c r="I522" s="46">
        <v>1703812690.8400002</v>
      </c>
      <c r="J522" s="12">
        <v>9.4898759328330806E-2</v>
      </c>
      <c r="K522" s="46">
        <v>8558533.7631000001</v>
      </c>
      <c r="L522" s="29">
        <v>5.5812954147628234E-2</v>
      </c>
      <c r="M522" s="4">
        <v>309</v>
      </c>
      <c r="N522" s="4">
        <v>126126803.53999999</v>
      </c>
      <c r="O522" s="12">
        <v>0.15574151305749462</v>
      </c>
      <c r="P522" s="4">
        <v>2442590.0549999997</v>
      </c>
      <c r="Q522" s="29">
        <v>0.2151793967520379</v>
      </c>
      <c r="R522" s="49">
        <v>328890.64</v>
      </c>
      <c r="S522" s="11">
        <v>0.24526335658511811</v>
      </c>
      <c r="T522" s="4">
        <v>3977</v>
      </c>
      <c r="U522" s="38">
        <v>0</v>
      </c>
      <c r="V522" s="38">
        <v>0</v>
      </c>
    </row>
    <row r="523" spans="1:22" ht="13" x14ac:dyDescent="0.3">
      <c r="A523" s="35">
        <v>39761</v>
      </c>
      <c r="B523" s="86">
        <v>11064335.600299999</v>
      </c>
      <c r="C523" s="13">
        <v>9.0694405358903163E-2</v>
      </c>
      <c r="D523" s="47">
        <v>1135743.55</v>
      </c>
      <c r="E523" s="91">
        <v>10735443.959999999</v>
      </c>
      <c r="G523" s="13">
        <v>8.8245993215320784E-2</v>
      </c>
      <c r="H523" s="34">
        <v>8616</v>
      </c>
      <c r="I523" s="46">
        <v>1684900475.8699999</v>
      </c>
      <c r="J523" s="12">
        <v>0.14149358647169286</v>
      </c>
      <c r="K523" s="46">
        <v>8035648.2764999988</v>
      </c>
      <c r="L523" s="29">
        <v>5.2991249114519724E-2</v>
      </c>
      <c r="M523" s="4">
        <v>309</v>
      </c>
      <c r="N523" s="4">
        <v>128236501.63</v>
      </c>
      <c r="O523" s="12">
        <v>0.20521576536887642</v>
      </c>
      <c r="P523" s="4">
        <v>2699795.6837999998</v>
      </c>
      <c r="Q523" s="29">
        <v>0.23392504816259158</v>
      </c>
      <c r="R523" s="49">
        <v>327020.90999999997</v>
      </c>
      <c r="S523" s="11">
        <v>0.17713813148108781</v>
      </c>
      <c r="T523" s="4">
        <v>3977</v>
      </c>
      <c r="U523" s="38">
        <v>0</v>
      </c>
      <c r="V523" s="38">
        <v>0</v>
      </c>
    </row>
    <row r="524" spans="1:22" ht="13" x14ac:dyDescent="0.3">
      <c r="A524" s="35">
        <v>39768</v>
      </c>
      <c r="B524" s="86">
        <v>9813422.6087999996</v>
      </c>
      <c r="C524" s="13">
        <v>0.15616914816800853</v>
      </c>
      <c r="D524" s="47">
        <v>1940194</v>
      </c>
      <c r="E524" s="91">
        <v>9486401.6899999995</v>
      </c>
      <c r="G524" s="13">
        <v>0.14683939899610565</v>
      </c>
      <c r="H524" s="34">
        <v>8616</v>
      </c>
      <c r="I524" s="46">
        <v>1546053374.8599999</v>
      </c>
      <c r="J524" s="12">
        <v>8.7586918182332774E-2</v>
      </c>
      <c r="K524" s="46">
        <v>7549353.7937999992</v>
      </c>
      <c r="L524" s="29">
        <v>5.4255377067816787E-2</v>
      </c>
      <c r="M524" s="4">
        <v>309</v>
      </c>
      <c r="N524" s="4">
        <v>143071995.55000001</v>
      </c>
      <c r="O524" s="12">
        <v>0.48715933173717518</v>
      </c>
      <c r="P524" s="4">
        <v>1937047.905</v>
      </c>
      <c r="Q524" s="29">
        <v>0.15043303490149718</v>
      </c>
      <c r="R524" s="49">
        <v>277844.38</v>
      </c>
      <c r="S524" s="11">
        <v>0.51328951120958832</v>
      </c>
      <c r="T524" s="4">
        <v>3977</v>
      </c>
      <c r="U524" s="38">
        <v>0</v>
      </c>
      <c r="V524" s="38">
        <v>0</v>
      </c>
    </row>
    <row r="525" spans="1:22" ht="13" x14ac:dyDescent="0.3">
      <c r="A525" s="35">
        <v>39775</v>
      </c>
      <c r="B525" s="86">
        <v>10300170.2875</v>
      </c>
      <c r="C525" s="13">
        <v>4.3906798130662894E-2</v>
      </c>
      <c r="D525" s="47">
        <v>5185641</v>
      </c>
      <c r="E525" s="91">
        <v>10022325.9</v>
      </c>
      <c r="G525" s="13">
        <v>3.7073530533554555E-2</v>
      </c>
      <c r="H525" s="34">
        <v>8616</v>
      </c>
      <c r="I525" s="46">
        <v>1549742234.3899999</v>
      </c>
      <c r="J525" s="12">
        <v>2.2021582613369839E-2</v>
      </c>
      <c r="K525" s="46">
        <v>7392073.738499999</v>
      </c>
      <c r="L525" s="29">
        <v>5.2998589589532054E-2</v>
      </c>
      <c r="M525" s="4">
        <v>309</v>
      </c>
      <c r="N525" s="4">
        <v>132989155.38</v>
      </c>
      <c r="O525" s="12">
        <v>0.27226537311471177</v>
      </c>
      <c r="P525" s="4">
        <v>2630252.1690000002</v>
      </c>
      <c r="Q525" s="29">
        <v>0.21975494179576618</v>
      </c>
      <c r="R525" s="49">
        <v>258987.05</v>
      </c>
      <c r="S525" s="11">
        <v>0.36937297565517624</v>
      </c>
      <c r="T525" s="4">
        <v>3977</v>
      </c>
      <c r="U525" s="38">
        <v>0</v>
      </c>
      <c r="V525" s="38">
        <v>0</v>
      </c>
    </row>
    <row r="526" spans="1:22" ht="13" x14ac:dyDescent="0.3">
      <c r="A526" s="35">
        <v>39782</v>
      </c>
      <c r="B526" s="86">
        <v>12469182.355700001</v>
      </c>
      <c r="C526" s="13">
        <v>0.18239074144530898</v>
      </c>
      <c r="D526" s="47">
        <v>3410116</v>
      </c>
      <c r="E526" s="91">
        <v>12210195.310000002</v>
      </c>
      <c r="G526" s="13">
        <v>0.18387143078023405</v>
      </c>
      <c r="H526" s="34">
        <v>8616</v>
      </c>
      <c r="I526" s="46">
        <v>1813966383.45</v>
      </c>
      <c r="J526" s="12">
        <v>9.9469140507324472E-2</v>
      </c>
      <c r="K526" s="46">
        <v>9528170.0778000001</v>
      </c>
      <c r="L526" s="29">
        <v>5.8363020056991122E-2</v>
      </c>
      <c r="M526" s="4">
        <v>309</v>
      </c>
      <c r="N526" s="4">
        <v>142682979.63</v>
      </c>
      <c r="O526" s="12">
        <v>0.25177957464041278</v>
      </c>
      <c r="P526" s="4">
        <v>2682025.2278999998</v>
      </c>
      <c r="Q526" s="29">
        <v>0.20885658813179356</v>
      </c>
      <c r="R526" s="49">
        <v>368814.06000000006</v>
      </c>
      <c r="S526" s="11">
        <v>0.11655132560238801</v>
      </c>
      <c r="T526" s="4">
        <v>3977</v>
      </c>
      <c r="U526" s="38">
        <v>0</v>
      </c>
      <c r="V526" s="38">
        <v>0</v>
      </c>
    </row>
    <row r="527" spans="1:22" ht="13" x14ac:dyDescent="0.3">
      <c r="A527" s="35">
        <v>39789</v>
      </c>
      <c r="B527" s="86">
        <v>11619638.351100001</v>
      </c>
      <c r="C527" s="13">
        <v>0.11144324099683134</v>
      </c>
      <c r="D527" s="47">
        <v>946928.73</v>
      </c>
      <c r="E527" s="91">
        <v>11250824.289999999</v>
      </c>
      <c r="G527" s="13">
        <v>0.10722389739321159</v>
      </c>
      <c r="H527" s="34">
        <v>8616</v>
      </c>
      <c r="I527" s="46">
        <v>1752937380.1400001</v>
      </c>
      <c r="J527" s="12">
        <v>7.990554155595464E-2</v>
      </c>
      <c r="K527" s="46">
        <v>8836158.3111000005</v>
      </c>
      <c r="L527" s="29">
        <v>5.6008581882234038E-2</v>
      </c>
      <c r="M527" s="4">
        <v>309</v>
      </c>
      <c r="N527" s="4">
        <v>131542707.13</v>
      </c>
      <c r="O527" s="12">
        <v>0.12938064632012014</v>
      </c>
      <c r="P527" s="4">
        <v>2414665.98</v>
      </c>
      <c r="Q527" s="29">
        <v>0.20396130340760762</v>
      </c>
      <c r="R527" s="49">
        <v>357519.27999999997</v>
      </c>
      <c r="S527" s="11">
        <v>0.25764145770228475</v>
      </c>
      <c r="T527" s="4">
        <v>3977</v>
      </c>
      <c r="U527" s="38">
        <v>0</v>
      </c>
      <c r="V527" s="38">
        <v>0</v>
      </c>
    </row>
    <row r="528" spans="1:22" ht="13" x14ac:dyDescent="0.3">
      <c r="A528" s="35">
        <v>39796</v>
      </c>
      <c r="B528" s="86">
        <v>11687972.992600001</v>
      </c>
      <c r="C528" s="13">
        <v>1.8904741131445801E-2</v>
      </c>
      <c r="D528" s="47">
        <v>6182624.9000000004</v>
      </c>
      <c r="E528" s="91">
        <v>11330453.720000001</v>
      </c>
      <c r="G528" s="13">
        <v>1.0158450024659427E-2</v>
      </c>
      <c r="H528" s="34">
        <v>8616</v>
      </c>
      <c r="I528" s="46">
        <v>1766039103.1000001</v>
      </c>
      <c r="J528" s="12">
        <v>2.9395560312023505E-2</v>
      </c>
      <c r="K528" s="46">
        <v>8479186.4376000017</v>
      </c>
      <c r="L528" s="29">
        <v>5.3347166817894233E-2</v>
      </c>
      <c r="M528" s="4">
        <v>309</v>
      </c>
      <c r="N528" s="4">
        <v>136103587.43000001</v>
      </c>
      <c r="O528" s="12">
        <v>0.12029036494151213</v>
      </c>
      <c r="P528" s="4">
        <v>2851267.2749999999</v>
      </c>
      <c r="Q528" s="29">
        <v>0.23276937881078158</v>
      </c>
      <c r="R528" s="49">
        <v>338726.56000000006</v>
      </c>
      <c r="S528" s="11">
        <v>0.40422108482738639</v>
      </c>
      <c r="T528" s="4">
        <v>3977</v>
      </c>
      <c r="U528" s="38">
        <v>0</v>
      </c>
      <c r="V528" s="38">
        <v>0</v>
      </c>
    </row>
    <row r="529" spans="1:22" ht="13" x14ac:dyDescent="0.3">
      <c r="A529" s="35">
        <v>39803</v>
      </c>
      <c r="B529" s="86">
        <v>13523274.922900001</v>
      </c>
      <c r="C529" s="13">
        <v>0.21731420520978872</v>
      </c>
      <c r="D529" s="47">
        <v>2494599</v>
      </c>
      <c r="E529" s="91">
        <v>13184548.410000002</v>
      </c>
      <c r="G529" s="13">
        <v>0.21471253443050653</v>
      </c>
      <c r="H529" s="34">
        <v>8616</v>
      </c>
      <c r="I529" s="46">
        <v>1970876509.8299999</v>
      </c>
      <c r="J529" s="12">
        <v>0.10264917155424169</v>
      </c>
      <c r="K529" s="46">
        <v>9687529.8278999999</v>
      </c>
      <c r="L529" s="29">
        <v>5.4614898383097854E-2</v>
      </c>
      <c r="M529" s="4">
        <v>309</v>
      </c>
      <c r="N529" s="4">
        <v>150080935.13</v>
      </c>
      <c r="O529" s="12">
        <v>0.31218641946546799</v>
      </c>
      <c r="P529" s="4">
        <v>3497018.5349999997</v>
      </c>
      <c r="Q529" s="29">
        <v>0.25889871665806963</v>
      </c>
      <c r="R529" s="49">
        <v>413311.8</v>
      </c>
      <c r="S529" s="11">
        <v>0.32802775505435311</v>
      </c>
      <c r="T529" s="4">
        <v>3977</v>
      </c>
      <c r="U529" s="38">
        <v>0</v>
      </c>
      <c r="V529" s="38">
        <v>0</v>
      </c>
    </row>
    <row r="530" spans="1:22" ht="13" x14ac:dyDescent="0.3">
      <c r="A530" s="35">
        <v>39810</v>
      </c>
      <c r="B530" s="86">
        <v>11223402.6954</v>
      </c>
      <c r="C530" s="13">
        <v>4.1898910215819818E-2</v>
      </c>
      <c r="D530" s="47">
        <v>1836204</v>
      </c>
      <c r="E530" s="91">
        <v>10810090.9</v>
      </c>
      <c r="G530" s="13">
        <v>3.2602152910196969E-2</v>
      </c>
      <c r="H530" s="34">
        <v>8616</v>
      </c>
      <c r="I530" s="46">
        <v>1744468437.8599999</v>
      </c>
      <c r="J530" s="12">
        <v>4.3089153181664841E-2</v>
      </c>
      <c r="K530" s="46">
        <v>8733043.9214999992</v>
      </c>
      <c r="L530" s="29">
        <v>5.5623718517392472E-2</v>
      </c>
      <c r="M530" s="4">
        <v>309</v>
      </c>
      <c r="N530" s="4">
        <v>125942586.41</v>
      </c>
      <c r="O530" s="12">
        <v>0.2002343698144895</v>
      </c>
      <c r="P530" s="4">
        <v>2077046.9739000001</v>
      </c>
      <c r="Q530" s="29">
        <v>0.18324460667235873</v>
      </c>
      <c r="R530" s="49">
        <v>264032.11</v>
      </c>
      <c r="S530" s="11">
        <v>0.36281061624549849</v>
      </c>
      <c r="T530" s="4">
        <v>3977</v>
      </c>
      <c r="U530" s="38">
        <v>0</v>
      </c>
      <c r="V530" s="38">
        <v>0</v>
      </c>
    </row>
    <row r="531" spans="1:22" ht="13" x14ac:dyDescent="0.3">
      <c r="A531" s="35">
        <v>39817</v>
      </c>
      <c r="B531" s="86">
        <v>11977262.249500001</v>
      </c>
      <c r="C531" s="13">
        <v>0.14808006150796715</v>
      </c>
      <c r="D531" s="47">
        <v>480000</v>
      </c>
      <c r="E531" s="91">
        <v>11713230.149999999</v>
      </c>
      <c r="G531" s="13">
        <v>0.1481642650660302</v>
      </c>
      <c r="H531" s="34">
        <v>8616</v>
      </c>
      <c r="I531" s="46">
        <v>1725469818.7099998</v>
      </c>
      <c r="J531" s="12">
        <v>2.1277372600407629E-2</v>
      </c>
      <c r="K531" s="46">
        <v>8880116.7645000014</v>
      </c>
      <c r="L531" s="29">
        <v>5.7183245386329865E-2</v>
      </c>
      <c r="M531" s="4">
        <v>309</v>
      </c>
      <c r="N531" s="4">
        <v>121787025.53999999</v>
      </c>
      <c r="O531" s="12">
        <v>0.3646254927242194</v>
      </c>
      <c r="P531" s="4">
        <v>2833113.375</v>
      </c>
      <c r="Q531" s="29">
        <v>0.25847611730742992</v>
      </c>
      <c r="R531" s="49">
        <v>283538.45</v>
      </c>
      <c r="S531" s="11">
        <v>0.14435991706306606</v>
      </c>
      <c r="T531" s="4">
        <v>3977</v>
      </c>
      <c r="U531" s="38">
        <v>0</v>
      </c>
      <c r="V531" s="38">
        <v>0</v>
      </c>
    </row>
    <row r="532" spans="1:22" ht="13" x14ac:dyDescent="0.3">
      <c r="A532" s="35">
        <v>39824</v>
      </c>
      <c r="B532" s="86">
        <v>9930066.7006999999</v>
      </c>
      <c r="C532" s="13">
        <v>3.3393310792378283E-2</v>
      </c>
      <c r="D532" s="47">
        <v>3013460</v>
      </c>
      <c r="E532" s="91">
        <v>9646528.2700000014</v>
      </c>
      <c r="G532" s="13">
        <v>2.6665314400625695E-2</v>
      </c>
      <c r="H532" s="34">
        <v>8616</v>
      </c>
      <c r="I532" s="46">
        <v>1577123453.27</v>
      </c>
      <c r="J532" s="12">
        <v>5.1336746764383268E-2</v>
      </c>
      <c r="K532" s="46">
        <v>7311872.6460000006</v>
      </c>
      <c r="L532" s="29">
        <v>5.1513424159377701E-2</v>
      </c>
      <c r="M532" s="4">
        <v>309</v>
      </c>
      <c r="N532" s="4">
        <v>119443015.8</v>
      </c>
      <c r="O532" s="12">
        <v>0.13902997730067934</v>
      </c>
      <c r="P532" s="4">
        <v>2334655.6046999996</v>
      </c>
      <c r="Q532" s="29">
        <v>0.21717986318627427</v>
      </c>
      <c r="R532" s="49">
        <v>280920.45</v>
      </c>
      <c r="S532" s="11">
        <v>0.3299004665793257</v>
      </c>
      <c r="T532" s="4">
        <v>3977</v>
      </c>
      <c r="U532" s="38">
        <v>0</v>
      </c>
      <c r="V532" s="38">
        <v>0</v>
      </c>
    </row>
    <row r="533" spans="1:22" ht="13" x14ac:dyDescent="0.3">
      <c r="A533" s="35">
        <v>39831</v>
      </c>
      <c r="B533" s="86">
        <v>10498719.449999999</v>
      </c>
      <c r="C533" s="13">
        <v>0.18084636764408457</v>
      </c>
      <c r="D533" s="47">
        <v>2628879</v>
      </c>
      <c r="E533" s="91">
        <v>10217799</v>
      </c>
      <c r="G533" s="13">
        <v>0.17810953058027579</v>
      </c>
      <c r="H533" s="34">
        <v>8616</v>
      </c>
      <c r="I533" s="46">
        <v>1477738947.2799997</v>
      </c>
      <c r="J533" s="12">
        <v>3.5767979480090917E-2</v>
      </c>
      <c r="K533" s="46">
        <v>7213911.8399999999</v>
      </c>
      <c r="L533" s="29">
        <v>5.4241363907702726E-2</v>
      </c>
      <c r="M533" s="4">
        <v>309</v>
      </c>
      <c r="N533" s="4">
        <v>115989352.17</v>
      </c>
      <c r="O533" s="12">
        <v>0.17770441248988411</v>
      </c>
      <c r="P533" s="4">
        <v>3003887.1599999997</v>
      </c>
      <c r="Q533" s="29">
        <v>0.28775506868149098</v>
      </c>
      <c r="R533" s="49">
        <v>274428.77</v>
      </c>
      <c r="S533" s="11">
        <v>0.289832087933239</v>
      </c>
      <c r="T533" s="4">
        <v>3977</v>
      </c>
      <c r="U533" s="38">
        <v>0</v>
      </c>
      <c r="V533" s="38">
        <v>0</v>
      </c>
    </row>
    <row r="534" spans="1:22" ht="13" x14ac:dyDescent="0.3">
      <c r="A534" s="35">
        <v>39838</v>
      </c>
      <c r="B534" s="86">
        <v>9841315.9783999994</v>
      </c>
      <c r="C534" s="13">
        <v>-4.4028053912493759E-3</v>
      </c>
      <c r="D534" s="47">
        <v>1303727</v>
      </c>
      <c r="E534" s="91">
        <v>9566887.2200000007</v>
      </c>
      <c r="G534" s="13">
        <v>-1.2372652355433833E-2</v>
      </c>
      <c r="H534" s="34">
        <v>8616</v>
      </c>
      <c r="I534" s="46">
        <v>1543997250.03</v>
      </c>
      <c r="J534" s="12">
        <v>8.4574646282635779E-3</v>
      </c>
      <c r="K534" s="46">
        <v>7775381.1834000004</v>
      </c>
      <c r="L534" s="29">
        <v>5.5954195681579992E-2</v>
      </c>
      <c r="M534" s="4">
        <v>309</v>
      </c>
      <c r="N534" s="4">
        <v>113131142.72</v>
      </c>
      <c r="O534" s="12">
        <v>6.2447212582130485E-2</v>
      </c>
      <c r="P534" s="4">
        <v>1791506.0249999999</v>
      </c>
      <c r="Q534" s="29">
        <v>0.17595174963684837</v>
      </c>
      <c r="R534" s="49">
        <v>305510.83000000007</v>
      </c>
      <c r="S534" s="11">
        <v>0.38531039410977708</v>
      </c>
      <c r="T534" s="4">
        <v>3977</v>
      </c>
      <c r="U534" s="38">
        <v>0</v>
      </c>
      <c r="V534" s="38">
        <v>0</v>
      </c>
    </row>
    <row r="535" spans="1:22" ht="13" x14ac:dyDescent="0.3">
      <c r="A535" s="35">
        <v>39845</v>
      </c>
      <c r="B535" s="86">
        <v>11794437.971799999</v>
      </c>
      <c r="C535" s="13">
        <v>0.19771704943096302</v>
      </c>
      <c r="D535" s="47">
        <v>5525789</v>
      </c>
      <c r="E535" s="91">
        <v>11488927.15</v>
      </c>
      <c r="G535" s="13">
        <v>0.19528209106715266</v>
      </c>
      <c r="H535" s="34">
        <v>8616</v>
      </c>
      <c r="I535" s="46">
        <v>1728467398.6999998</v>
      </c>
      <c r="J535" s="12">
        <v>8.3496394142810848E-2</v>
      </c>
      <c r="K535" s="46">
        <v>8166927.9167999998</v>
      </c>
      <c r="L535" s="29">
        <v>5.2499482251299232E-2</v>
      </c>
      <c r="M535" s="4">
        <v>309</v>
      </c>
      <c r="N535" s="4">
        <v>127241891.03999999</v>
      </c>
      <c r="O535" s="12">
        <v>0.17143954153616381</v>
      </c>
      <c r="P535" s="4">
        <v>3321999.2250000001</v>
      </c>
      <c r="Q535" s="29">
        <v>0.29008608877399156</v>
      </c>
      <c r="R535" s="49">
        <v>359492.54999999993</v>
      </c>
      <c r="S535" s="11">
        <v>0.29708123338160353</v>
      </c>
      <c r="T535" s="4">
        <v>3977</v>
      </c>
      <c r="U535" s="38">
        <v>0</v>
      </c>
      <c r="V535" s="38">
        <v>0</v>
      </c>
    </row>
    <row r="536" spans="1:22" ht="13" x14ac:dyDescent="0.3">
      <c r="A536" s="35">
        <v>39852</v>
      </c>
      <c r="B536" s="86">
        <v>10555128.371400002</v>
      </c>
      <c r="C536" s="13">
        <v>8.8196538763247512E-2</v>
      </c>
      <c r="D536" s="47">
        <v>2136921</v>
      </c>
      <c r="E536" s="91">
        <v>10195635.819999998</v>
      </c>
      <c r="G536" s="13">
        <v>8.2690447255021393E-2</v>
      </c>
      <c r="H536" s="34">
        <v>8616</v>
      </c>
      <c r="I536" s="46">
        <v>1590093101.5699999</v>
      </c>
      <c r="J536" s="12">
        <v>5.0503179270706244E-2</v>
      </c>
      <c r="K536" s="46">
        <v>7557156.3564000009</v>
      </c>
      <c r="L536" s="29">
        <v>5.2807224858149919E-2</v>
      </c>
      <c r="M536" s="4">
        <v>309</v>
      </c>
      <c r="N536" s="4">
        <v>123396007.72</v>
      </c>
      <c r="O536" s="12">
        <v>0.16787784978974596</v>
      </c>
      <c r="P536" s="4">
        <v>2638479.4649999999</v>
      </c>
      <c r="Q536" s="29">
        <v>0.23758012144543958</v>
      </c>
      <c r="R536" s="49">
        <v>330961.08999999997</v>
      </c>
      <c r="S536" s="11">
        <v>0.27160319979489778</v>
      </c>
      <c r="T536" s="4">
        <v>3977</v>
      </c>
      <c r="U536" s="38">
        <v>0</v>
      </c>
      <c r="V536" s="38">
        <v>0</v>
      </c>
    </row>
    <row r="537" spans="1:22" ht="13" x14ac:dyDescent="0.3">
      <c r="A537" s="35">
        <v>39859</v>
      </c>
      <c r="B537" s="86">
        <v>10628531.146299999</v>
      </c>
      <c r="C537" s="13">
        <v>0.15540279251225408</v>
      </c>
      <c r="D537" s="47">
        <v>301544.84000000003</v>
      </c>
      <c r="E537" s="91">
        <v>10297570.020000001</v>
      </c>
      <c r="G537" s="13">
        <v>0.14890664121082509</v>
      </c>
      <c r="H537" s="34">
        <v>8616</v>
      </c>
      <c r="I537" s="46">
        <v>1510893746.52</v>
      </c>
      <c r="J537" s="12">
        <v>2.0737458838531841E-2</v>
      </c>
      <c r="K537" s="46">
        <v>7747099.2062999988</v>
      </c>
      <c r="L537" s="29">
        <v>5.6972159867802158E-2</v>
      </c>
      <c r="M537" s="4">
        <v>309</v>
      </c>
      <c r="N537" s="4">
        <v>112643570</v>
      </c>
      <c r="O537" s="12">
        <v>1.532643538497358E-2</v>
      </c>
      <c r="P537" s="4">
        <v>2550470.85</v>
      </c>
      <c r="Q537" s="29">
        <v>0.25157729819820168</v>
      </c>
      <c r="R537" s="49">
        <v>293034.32999999996</v>
      </c>
      <c r="S537" s="11">
        <v>0.40206114510179369</v>
      </c>
      <c r="T537" s="4">
        <v>3977</v>
      </c>
      <c r="U537" s="38">
        <v>0</v>
      </c>
      <c r="V537" s="38">
        <v>0</v>
      </c>
    </row>
    <row r="538" spans="1:22" ht="13" x14ac:dyDescent="0.3">
      <c r="A538" s="35">
        <v>39866</v>
      </c>
      <c r="B538" s="86">
        <v>8879811.5295000002</v>
      </c>
      <c r="C538" s="13">
        <v>-2.7243921826132E-2</v>
      </c>
      <c r="D538" s="47">
        <v>1117562</v>
      </c>
      <c r="E538" s="91">
        <v>8586777.209999999</v>
      </c>
      <c r="G538" s="13">
        <v>-4.0354975232698709E-2</v>
      </c>
      <c r="H538" s="34">
        <v>8616</v>
      </c>
      <c r="I538" s="46">
        <v>1447863055.3900003</v>
      </c>
      <c r="J538" s="12">
        <v>-2.1622240867851583E-2</v>
      </c>
      <c r="K538" s="46">
        <v>6756094.8495000005</v>
      </c>
      <c r="L538" s="29">
        <v>5.1847251900339127E-2</v>
      </c>
      <c r="M538" s="4">
        <v>309</v>
      </c>
      <c r="N538" s="4">
        <v>89855263.439999998</v>
      </c>
      <c r="O538" s="12">
        <v>-0.16685552712155793</v>
      </c>
      <c r="P538" s="4">
        <v>1830682.3499999999</v>
      </c>
      <c r="Q538" s="29">
        <v>0.22637421806216676</v>
      </c>
      <c r="R538" s="49">
        <v>270011.28999999998</v>
      </c>
      <c r="S538" s="11">
        <v>0.62220354907626008</v>
      </c>
      <c r="T538" s="4">
        <v>3977</v>
      </c>
      <c r="U538" s="38">
        <v>0</v>
      </c>
      <c r="V538" s="38">
        <v>0</v>
      </c>
    </row>
    <row r="539" spans="1:22" ht="13" x14ac:dyDescent="0.3">
      <c r="A539" s="35">
        <v>39873</v>
      </c>
      <c r="B539" s="86">
        <v>10954710.861699998</v>
      </c>
      <c r="C539" s="13">
        <v>-4.3252291668584686E-2</v>
      </c>
      <c r="D539" s="47">
        <v>4067552.89</v>
      </c>
      <c r="E539" s="91">
        <v>10684699.560000002</v>
      </c>
      <c r="G539" s="13">
        <v>-4.9045879746283272E-2</v>
      </c>
      <c r="H539" s="34">
        <v>8616</v>
      </c>
      <c r="I539" s="46">
        <v>1720783607.76</v>
      </c>
      <c r="J539" s="12">
        <v>1.4062843712967288E-2</v>
      </c>
      <c r="K539" s="46">
        <v>8419875.4781999998</v>
      </c>
      <c r="L539" s="29">
        <v>5.4367191527226667E-2</v>
      </c>
      <c r="M539" s="4">
        <v>309</v>
      </c>
      <c r="N539" s="4">
        <v>132017883.69</v>
      </c>
      <c r="O539" s="12">
        <v>0.10504711136857248</v>
      </c>
      <c r="P539" s="4">
        <v>2264824.0935</v>
      </c>
      <c r="Q539" s="29">
        <v>0.19061593358889878</v>
      </c>
      <c r="R539" s="49">
        <v>349167.79000000004</v>
      </c>
      <c r="S539" s="11">
        <v>0.26067656187909893</v>
      </c>
      <c r="T539" s="4">
        <v>3977</v>
      </c>
      <c r="U539" s="38">
        <v>0</v>
      </c>
      <c r="V539" s="38">
        <v>0</v>
      </c>
    </row>
    <row r="540" spans="1:22" ht="13" x14ac:dyDescent="0.3">
      <c r="A540" s="35">
        <v>39880</v>
      </c>
      <c r="B540" s="86">
        <v>10130040.4771</v>
      </c>
      <c r="C540" s="13">
        <v>-1.2683337823279017E-2</v>
      </c>
      <c r="D540" s="47">
        <v>2968006</v>
      </c>
      <c r="E540" s="91">
        <v>9780872.6999999993</v>
      </c>
      <c r="G540" s="13">
        <v>-1.9555961169672509E-2</v>
      </c>
      <c r="H540" s="34">
        <v>8616</v>
      </c>
      <c r="I540" s="46">
        <v>1585338756.1499999</v>
      </c>
      <c r="J540" s="12">
        <v>1.6346708470831306E-3</v>
      </c>
      <c r="K540" s="46">
        <v>7981067.8071000008</v>
      </c>
      <c r="L540" s="29">
        <v>5.5936644988958763E-2</v>
      </c>
      <c r="M540" s="4">
        <v>309</v>
      </c>
      <c r="N540" s="4">
        <v>125027949.16</v>
      </c>
      <c r="O540" s="12">
        <v>3.1472409794828682E-2</v>
      </c>
      <c r="P540" s="4">
        <v>1799804.88</v>
      </c>
      <c r="Q540" s="29">
        <v>0.15994689294957959</v>
      </c>
      <c r="R540" s="49">
        <v>387189.6</v>
      </c>
      <c r="S540" s="11">
        <v>0.22855344894013419</v>
      </c>
      <c r="T540" s="4">
        <v>3605</v>
      </c>
      <c r="U540" s="38">
        <v>0</v>
      </c>
      <c r="V540" s="38">
        <v>0</v>
      </c>
    </row>
    <row r="541" spans="1:22" ht="13" x14ac:dyDescent="0.3">
      <c r="A541" s="35">
        <v>39887</v>
      </c>
      <c r="B541" s="86">
        <v>11134352.49</v>
      </c>
      <c r="C541" s="13">
        <v>0.16746949575653369</v>
      </c>
      <c r="D541" s="47">
        <v>2176757.25</v>
      </c>
      <c r="E541" s="91">
        <v>10747162.9</v>
      </c>
      <c r="G541" s="13">
        <v>0.15839807247207038</v>
      </c>
      <c r="H541" s="34">
        <v>8616</v>
      </c>
      <c r="I541" s="46">
        <v>1503778610.1899998</v>
      </c>
      <c r="J541" s="12">
        <v>-4.7264105823580094E-3</v>
      </c>
      <c r="K541" s="46">
        <v>7645373.2188000008</v>
      </c>
      <c r="L541" s="29">
        <v>5.649009152302472E-2</v>
      </c>
      <c r="M541" s="4">
        <v>309</v>
      </c>
      <c r="N541" s="4">
        <v>119758295.37</v>
      </c>
      <c r="O541" s="12">
        <v>4.671600554914912E-2</v>
      </c>
      <c r="P541" s="4">
        <v>3101789.6711999997</v>
      </c>
      <c r="Q541" s="29">
        <v>0.28778240015458229</v>
      </c>
      <c r="R541" s="49">
        <v>301444.26</v>
      </c>
      <c r="S541" s="11">
        <v>0.49171452070526089</v>
      </c>
      <c r="T541" s="4">
        <v>3605</v>
      </c>
      <c r="U541" s="38">
        <v>0</v>
      </c>
      <c r="V541" s="38">
        <v>0</v>
      </c>
    </row>
    <row r="542" spans="1:22" ht="13" x14ac:dyDescent="0.3">
      <c r="A542" s="35">
        <v>39894</v>
      </c>
      <c r="B542" s="86">
        <v>10723957.2699</v>
      </c>
      <c r="C542" s="13">
        <v>5.0554812186872411E-2</v>
      </c>
      <c r="D542" s="47">
        <v>2097597.0499999998</v>
      </c>
      <c r="E542" s="91">
        <v>10422513.010000002</v>
      </c>
      <c r="G542" s="13">
        <v>4.4930563570968918E-2</v>
      </c>
      <c r="H542" s="34">
        <v>8616</v>
      </c>
      <c r="I542" s="46">
        <v>1450819841.51</v>
      </c>
      <c r="J542" s="12">
        <v>-0.14082974893533862</v>
      </c>
      <c r="K542" s="46">
        <v>7536279.6387</v>
      </c>
      <c r="L542" s="29">
        <v>5.7716635818026781E-2</v>
      </c>
      <c r="M542" s="4">
        <v>309</v>
      </c>
      <c r="N542" s="4">
        <v>115939299.36</v>
      </c>
      <c r="O542" s="12">
        <v>2.967988644166164E-2</v>
      </c>
      <c r="P542" s="4">
        <v>2886233.3711999999</v>
      </c>
      <c r="Q542" s="29">
        <v>0.27660387683060428</v>
      </c>
      <c r="R542" s="49">
        <v>262449.83</v>
      </c>
      <c r="S542" s="11">
        <v>0.29076382130572886</v>
      </c>
      <c r="T542" s="4">
        <v>3605</v>
      </c>
      <c r="U542" s="38">
        <v>0</v>
      </c>
      <c r="V542" s="38">
        <v>0</v>
      </c>
    </row>
    <row r="543" spans="1:22" ht="13" x14ac:dyDescent="0.3">
      <c r="A543" s="35">
        <v>39901</v>
      </c>
      <c r="B543" s="86">
        <v>11265212.7839</v>
      </c>
      <c r="C543" s="13">
        <v>-5.3023966091297892E-3</v>
      </c>
      <c r="D543" s="47">
        <v>3464099.05</v>
      </c>
      <c r="E543" s="91">
        <v>11002762.949999999</v>
      </c>
      <c r="G543" s="13">
        <v>-7.9727118113400719E-3</v>
      </c>
      <c r="H543" s="34">
        <v>8616</v>
      </c>
      <c r="I543" s="46">
        <v>1769007813.6100001</v>
      </c>
      <c r="J543" s="12">
        <v>-6.6953885284821713E-3</v>
      </c>
      <c r="K543" s="46">
        <v>8583517.6533000004</v>
      </c>
      <c r="L543" s="29">
        <v>5.3912943536057238E-2</v>
      </c>
      <c r="M543" s="4">
        <v>309</v>
      </c>
      <c r="N543" s="4">
        <v>113416240.45</v>
      </c>
      <c r="O543" s="12">
        <v>-6.0934264216398026E-2</v>
      </c>
      <c r="P543" s="4">
        <v>2419245.3005999997</v>
      </c>
      <c r="Q543" s="29">
        <v>0.23700753290134294</v>
      </c>
      <c r="R543" s="49">
        <v>345433.95999999996</v>
      </c>
      <c r="S543" s="11">
        <v>0.12122575067383612</v>
      </c>
      <c r="T543" s="4">
        <v>3605</v>
      </c>
      <c r="U543" s="38">
        <v>0</v>
      </c>
      <c r="V543" s="38">
        <v>0</v>
      </c>
    </row>
    <row r="544" spans="1:22" ht="13" x14ac:dyDescent="0.3">
      <c r="A544" s="35">
        <v>39908</v>
      </c>
      <c r="B544" s="86">
        <v>10904310.566199999</v>
      </c>
      <c r="C544" s="13">
        <v>-3.9755354364021112E-2</v>
      </c>
      <c r="D544" s="47">
        <v>252234</v>
      </c>
      <c r="E544" s="91">
        <v>10558876.610000001</v>
      </c>
      <c r="G544" s="13">
        <v>-4.4940615225818714E-2</v>
      </c>
      <c r="H544" s="34">
        <v>8616</v>
      </c>
      <c r="I544" s="46">
        <v>1614670450.49</v>
      </c>
      <c r="J544" s="12">
        <v>-6.3216940998437443E-2</v>
      </c>
      <c r="K544" s="46">
        <v>8015049.3716999991</v>
      </c>
      <c r="L544" s="29">
        <v>5.5154353077418589E-2</v>
      </c>
      <c r="M544" s="4">
        <v>309</v>
      </c>
      <c r="N544" s="4">
        <v>114098465.95</v>
      </c>
      <c r="O544" s="12">
        <v>-8.6970095015907356E-2</v>
      </c>
      <c r="P544" s="4">
        <v>2543827.2344999998</v>
      </c>
      <c r="Q544" s="29">
        <v>0.24772241076743412</v>
      </c>
      <c r="R544" s="49">
        <v>377256.05</v>
      </c>
      <c r="S544" s="11">
        <v>0.15131555200070057</v>
      </c>
      <c r="T544" s="4">
        <v>3605</v>
      </c>
      <c r="U544" s="38">
        <v>0</v>
      </c>
      <c r="V544" s="38">
        <v>0</v>
      </c>
    </row>
    <row r="545" spans="1:27" ht="13" x14ac:dyDescent="0.3">
      <c r="A545" s="35">
        <v>39915</v>
      </c>
      <c r="B545" s="86">
        <v>10415756.910500001</v>
      </c>
      <c r="C545" s="13">
        <v>0.10447236673278604</v>
      </c>
      <c r="D545" s="47">
        <v>3461483</v>
      </c>
      <c r="E545" s="91">
        <v>10038500.6</v>
      </c>
      <c r="G545" s="13">
        <v>9.8029186105146326E-2</v>
      </c>
      <c r="H545" s="34">
        <v>8616</v>
      </c>
      <c r="I545" s="46">
        <v>1502164627.3399999</v>
      </c>
      <c r="J545" s="12">
        <v>-5.0330577986036573E-2</v>
      </c>
      <c r="K545" s="46">
        <v>7524476.4555000002</v>
      </c>
      <c r="L545" s="29">
        <v>5.565654551328799E-2</v>
      </c>
      <c r="M545" s="4">
        <v>309</v>
      </c>
      <c r="N545" s="4">
        <v>105757976.90000001</v>
      </c>
      <c r="O545" s="12">
        <v>-6.4782707620817948E-2</v>
      </c>
      <c r="P545" s="4">
        <v>2514024.4049999998</v>
      </c>
      <c r="Q545" s="29">
        <v>0.26412763669271738</v>
      </c>
      <c r="R545" s="49">
        <v>301243.89999999997</v>
      </c>
      <c r="S545" s="11">
        <v>0.30883532419981585</v>
      </c>
      <c r="T545" s="4">
        <v>3605</v>
      </c>
      <c r="U545" s="38">
        <v>0</v>
      </c>
      <c r="V545" s="38">
        <v>0</v>
      </c>
    </row>
    <row r="546" spans="1:27" ht="13" x14ac:dyDescent="0.3">
      <c r="A546" s="35">
        <v>39922</v>
      </c>
      <c r="B546" s="86">
        <v>9959524.7053000014</v>
      </c>
      <c r="C546" s="13">
        <v>4.1248571516737442E-2</v>
      </c>
      <c r="D546" s="47">
        <v>400000</v>
      </c>
      <c r="E546" s="91">
        <v>9658280.7999999989</v>
      </c>
      <c r="G546" s="13">
        <v>4.2562500339081932E-2</v>
      </c>
      <c r="H546" s="34">
        <v>8616</v>
      </c>
      <c r="I546" s="46">
        <v>1435563061.3540001</v>
      </c>
      <c r="J546" s="12">
        <v>-3.9982071201188685E-2</v>
      </c>
      <c r="K546" s="46">
        <v>6927816.0303000016</v>
      </c>
      <c r="L546" s="29">
        <v>5.3620586752488417E-2</v>
      </c>
      <c r="M546" s="4">
        <v>309</v>
      </c>
      <c r="N546" s="4">
        <v>102687859.16</v>
      </c>
      <c r="O546" s="12">
        <v>-6.6295074037115098E-2</v>
      </c>
      <c r="P546" s="4">
        <v>2730464.7749999999</v>
      </c>
      <c r="Q546" s="29">
        <v>0.29544386014250218</v>
      </c>
      <c r="R546" s="49">
        <v>261515.86000000002</v>
      </c>
      <c r="S546" s="11">
        <v>8.0930151896829727E-4</v>
      </c>
      <c r="T546" s="4">
        <v>3605</v>
      </c>
      <c r="U546" s="38">
        <v>0</v>
      </c>
      <c r="V546" s="38">
        <v>0</v>
      </c>
    </row>
    <row r="547" spans="1:27" ht="13" x14ac:dyDescent="0.3">
      <c r="A547" s="35">
        <v>39929</v>
      </c>
      <c r="B547" s="86">
        <v>11719358.610199999</v>
      </c>
      <c r="C547" s="13">
        <v>0.15893198571623479</v>
      </c>
      <c r="D547" s="47">
        <v>289884</v>
      </c>
      <c r="E547" s="91">
        <v>11457842.470000001</v>
      </c>
      <c r="G547" s="13">
        <v>0.16053588360653226</v>
      </c>
      <c r="H547" s="34">
        <v>8616</v>
      </c>
      <c r="I547" s="46">
        <v>1734938630.0500002</v>
      </c>
      <c r="J547" s="12">
        <v>5.615659957865704E-2</v>
      </c>
      <c r="K547" s="46">
        <v>8677805.6052000001</v>
      </c>
      <c r="L547" s="29">
        <v>5.557548872908618E-2</v>
      </c>
      <c r="M547" s="4">
        <v>309</v>
      </c>
      <c r="N547" s="4">
        <v>119721924.23999999</v>
      </c>
      <c r="O547" s="12">
        <v>8.4063686018378547E-3</v>
      </c>
      <c r="P547" s="4">
        <v>2780036.145</v>
      </c>
      <c r="Q547" s="29">
        <v>0.25800863706532084</v>
      </c>
      <c r="R547" s="49">
        <v>319353.74</v>
      </c>
      <c r="S547" s="11">
        <v>9.2762697592106758E-2</v>
      </c>
      <c r="T547" s="4">
        <v>3605</v>
      </c>
      <c r="U547" s="38">
        <v>0</v>
      </c>
      <c r="V547" s="38">
        <v>0</v>
      </c>
    </row>
    <row r="548" spans="1:27" ht="13" x14ac:dyDescent="0.3">
      <c r="A548" s="35">
        <v>39936</v>
      </c>
      <c r="B548" s="86">
        <v>11159488.488499999</v>
      </c>
      <c r="C548" s="13">
        <v>-0.12687059052211658</v>
      </c>
      <c r="D548" s="47">
        <v>3053520.31</v>
      </c>
      <c r="E548" s="91">
        <v>10840134.75</v>
      </c>
      <c r="G548" s="13">
        <v>-0.13374521462311884</v>
      </c>
      <c r="H548" s="34">
        <v>8616</v>
      </c>
      <c r="I548" s="46">
        <v>1844009513.8299999</v>
      </c>
      <c r="J548" s="12">
        <v>-3.7409023563552357E-2</v>
      </c>
      <c r="K548" s="46">
        <v>8627009.8679999989</v>
      </c>
      <c r="L548" s="29">
        <v>5.1982196664977165E-2</v>
      </c>
      <c r="M548" s="4">
        <v>309</v>
      </c>
      <c r="N548" s="4">
        <v>121073815.26000001</v>
      </c>
      <c r="O548" s="12">
        <v>-7.45780064168301E-2</v>
      </c>
      <c r="P548" s="4">
        <v>2213124.8805</v>
      </c>
      <c r="Q548" s="29">
        <v>0.203101524447657</v>
      </c>
      <c r="R548" s="49">
        <v>378796.1</v>
      </c>
      <c r="S548" s="11">
        <v>0.1950533640180474</v>
      </c>
      <c r="T548" s="4">
        <v>3605</v>
      </c>
      <c r="U548" s="38">
        <v>0</v>
      </c>
      <c r="V548" s="38">
        <v>0</v>
      </c>
    </row>
    <row r="549" spans="1:27" ht="13" x14ac:dyDescent="0.3">
      <c r="A549" s="35">
        <v>39943</v>
      </c>
      <c r="B549" s="86">
        <v>9953025.7703000009</v>
      </c>
      <c r="C549" s="13">
        <v>7.3165021860019719E-2</v>
      </c>
      <c r="D549" s="47">
        <v>941395</v>
      </c>
      <c r="E549" s="91">
        <v>9574229.6699999981</v>
      </c>
      <c r="G549" s="13">
        <v>7.0601437360331643E-2</v>
      </c>
      <c r="H549" s="34">
        <v>8616</v>
      </c>
      <c r="I549" s="46">
        <v>1534350251.9300001</v>
      </c>
      <c r="J549" s="12">
        <v>1.9923760182122496E-2</v>
      </c>
      <c r="K549" s="46">
        <v>7120684.4553000014</v>
      </c>
      <c r="L549" s="29">
        <v>5.1564964433954787E-2</v>
      </c>
      <c r="M549" s="4">
        <v>309</v>
      </c>
      <c r="N549" s="4">
        <v>117347465.47</v>
      </c>
      <c r="O549" s="12">
        <v>6.2750691678740811E-2</v>
      </c>
      <c r="P549" s="4">
        <v>2453545.2149999999</v>
      </c>
      <c r="Q549" s="29">
        <v>0.23231531580858439</v>
      </c>
      <c r="R549" s="49">
        <v>308856.65999999997</v>
      </c>
      <c r="S549" s="11">
        <v>0.14230012580207241</v>
      </c>
      <c r="T549" s="4">
        <v>3605</v>
      </c>
      <c r="U549" s="38">
        <v>0</v>
      </c>
      <c r="V549" s="38">
        <v>0</v>
      </c>
    </row>
    <row r="550" spans="1:27" ht="13" x14ac:dyDescent="0.3">
      <c r="A550" s="35">
        <v>39950</v>
      </c>
      <c r="B550" s="86">
        <v>9594845.5713</v>
      </c>
      <c r="C550" s="13">
        <v>3.9914074780978526E-2</v>
      </c>
      <c r="D550" s="47">
        <v>3985479</v>
      </c>
      <c r="E550" s="91">
        <v>9285988.9100000001</v>
      </c>
      <c r="G550" s="13">
        <v>3.505246590910871E-2</v>
      </c>
      <c r="H550" s="34">
        <v>8616</v>
      </c>
      <c r="I550" s="46">
        <v>1427969828.1199999</v>
      </c>
      <c r="J550" s="12">
        <v>-7.8401936314086207E-2</v>
      </c>
      <c r="K550" s="46">
        <v>6650216.7813000008</v>
      </c>
      <c r="L550" s="29">
        <v>5.1745699464310062E-2</v>
      </c>
      <c r="M550" s="4">
        <v>309</v>
      </c>
      <c r="N550" s="4">
        <v>123460900</v>
      </c>
      <c r="O550" s="12">
        <v>7.2804858667303352E-2</v>
      </c>
      <c r="P550" s="4">
        <v>2635772.13</v>
      </c>
      <c r="Q550" s="29">
        <v>0.23721159492600491</v>
      </c>
      <c r="R550" s="49">
        <v>334771.38999999996</v>
      </c>
      <c r="S550" s="11">
        <v>0.21091685934342452</v>
      </c>
      <c r="T550" s="4">
        <v>3605</v>
      </c>
      <c r="U550" s="38">
        <v>0</v>
      </c>
      <c r="V550" s="38">
        <v>0</v>
      </c>
    </row>
    <row r="551" spans="1:27" ht="13" x14ac:dyDescent="0.3">
      <c r="A551" s="35">
        <v>39957</v>
      </c>
      <c r="B551" s="86">
        <v>9443254.8808000013</v>
      </c>
      <c r="C551" s="13">
        <v>-9.3381925394136367E-2</v>
      </c>
      <c r="D551" s="47">
        <v>653900</v>
      </c>
      <c r="E551" s="91">
        <v>9108483.4800000004</v>
      </c>
      <c r="G551" s="13">
        <v>-9.8726088450296623E-2</v>
      </c>
      <c r="H551" s="34">
        <v>8616</v>
      </c>
      <c r="I551" s="46">
        <v>1426044315.8899999</v>
      </c>
      <c r="J551" s="12">
        <v>-0.11108590056400824</v>
      </c>
      <c r="K551" s="46">
        <v>6733779.8058000002</v>
      </c>
      <c r="L551" s="29">
        <v>5.2466655339041615E-2</v>
      </c>
      <c r="M551" s="4">
        <v>309</v>
      </c>
      <c r="N551" s="4">
        <v>113824954.55</v>
      </c>
      <c r="O551" s="12">
        <v>-1.5616861823198991E-2</v>
      </c>
      <c r="P551" s="4">
        <v>2374703.6850000001</v>
      </c>
      <c r="Q551" s="29">
        <v>0.23180853973817819</v>
      </c>
      <c r="R551" s="49">
        <v>237446.22999999998</v>
      </c>
      <c r="S551" s="11">
        <v>0.36480225594838411</v>
      </c>
      <c r="T551" s="4">
        <v>3605</v>
      </c>
      <c r="U551" s="38">
        <v>0</v>
      </c>
      <c r="V551" s="38">
        <v>0</v>
      </c>
    </row>
    <row r="552" spans="1:27" ht="13" x14ac:dyDescent="0.3">
      <c r="A552" s="35">
        <v>39964</v>
      </c>
      <c r="B552" s="86">
        <v>10548102.677099999</v>
      </c>
      <c r="C552" s="13">
        <v>-4.23346161919953E-2</v>
      </c>
      <c r="D552" s="47">
        <v>1536480</v>
      </c>
      <c r="E552" s="91">
        <v>10310654.449999997</v>
      </c>
      <c r="G552" s="13">
        <v>-3.752870156242083E-2</v>
      </c>
      <c r="H552" s="34">
        <v>8616</v>
      </c>
      <c r="I552" s="46">
        <v>1737357902.0199997</v>
      </c>
      <c r="J552" s="12">
        <v>-1.6757572876403337E-2</v>
      </c>
      <c r="K552" s="46">
        <v>7902565.6220999993</v>
      </c>
      <c r="L552" s="29">
        <v>5.0540124512001218E-2</v>
      </c>
      <c r="M552" s="4">
        <v>309</v>
      </c>
      <c r="N552" s="4">
        <v>119365498.22</v>
      </c>
      <c r="O552" s="12">
        <v>-5.508784084936702E-2</v>
      </c>
      <c r="P552" s="4">
        <v>2408088.8249999997</v>
      </c>
      <c r="Q552" s="29">
        <v>0.2241564178845514</v>
      </c>
      <c r="R552" s="49">
        <v>351948.79999999999</v>
      </c>
      <c r="S552" s="11">
        <v>-3.9310951883381073E-2</v>
      </c>
      <c r="T552" s="4">
        <v>3605</v>
      </c>
      <c r="U552" s="38">
        <v>0</v>
      </c>
      <c r="V552" s="38">
        <v>0</v>
      </c>
    </row>
    <row r="553" spans="1:27" ht="13" x14ac:dyDescent="0.3">
      <c r="A553" s="35">
        <v>39971</v>
      </c>
      <c r="B553" s="86">
        <v>10661458.331900001</v>
      </c>
      <c r="C553" s="13">
        <v>-3.280981464186572E-2</v>
      </c>
      <c r="D553" s="47">
        <v>280800</v>
      </c>
      <c r="E553" s="91">
        <v>10309509.540000001</v>
      </c>
      <c r="G553" s="13">
        <v>-3.5563691382238249E-2</v>
      </c>
      <c r="H553" s="34">
        <v>8616</v>
      </c>
      <c r="I553" s="46">
        <v>1589835822.4499998</v>
      </c>
      <c r="J553" s="12">
        <v>-2.9468217511195105E-2</v>
      </c>
      <c r="K553" s="46">
        <v>7804005.2018999998</v>
      </c>
      <c r="L553" s="29">
        <v>5.4540958057149987E-2</v>
      </c>
      <c r="M553" s="4">
        <v>309</v>
      </c>
      <c r="N553" s="4">
        <v>108388860.34</v>
      </c>
      <c r="O553" s="12">
        <v>-0.12082718294319628</v>
      </c>
      <c r="P553" s="4">
        <v>2505504.33</v>
      </c>
      <c r="Q553" s="29">
        <v>0.25684315632319893</v>
      </c>
      <c r="R553" s="49">
        <v>362377.66</v>
      </c>
      <c r="S553" s="11">
        <v>5.547312137589433E-2</v>
      </c>
      <c r="T553" s="4">
        <v>3605</v>
      </c>
      <c r="U553" s="38">
        <v>0</v>
      </c>
      <c r="V553" s="38">
        <v>0</v>
      </c>
    </row>
    <row r="554" spans="1:27" ht="13" x14ac:dyDescent="0.3">
      <c r="A554" s="35">
        <v>39978</v>
      </c>
      <c r="B554" s="86">
        <v>9133465.3536999989</v>
      </c>
      <c r="C554" s="13">
        <v>-0.17430381820957008</v>
      </c>
      <c r="D554" s="47">
        <v>3604527</v>
      </c>
      <c r="E554" s="91">
        <v>8771087.6800000016</v>
      </c>
      <c r="G554" s="13">
        <v>-0.18528475533709488</v>
      </c>
      <c r="H554" s="34">
        <v>8616</v>
      </c>
      <c r="I554" s="46">
        <v>1407038275.3499999</v>
      </c>
      <c r="J554" s="12">
        <v>-0.14023667208380608</v>
      </c>
      <c r="K554" s="46">
        <v>6694556.4305999996</v>
      </c>
      <c r="L554" s="29">
        <v>5.2865626787229392E-2</v>
      </c>
      <c r="M554" s="4">
        <v>309</v>
      </c>
      <c r="N554" s="4">
        <v>99189465.180000007</v>
      </c>
      <c r="O554" s="12">
        <v>-0.2108653653536825</v>
      </c>
      <c r="P554" s="4">
        <v>2076531.2630999999</v>
      </c>
      <c r="Q554" s="29">
        <v>0.23261108977783077</v>
      </c>
      <c r="R554" s="49">
        <v>270205.79000000004</v>
      </c>
      <c r="S554" s="11">
        <v>0.22548895509026412</v>
      </c>
      <c r="T554" s="4">
        <v>3605</v>
      </c>
      <c r="U554" s="38">
        <v>0</v>
      </c>
      <c r="V554" s="38">
        <v>0</v>
      </c>
    </row>
    <row r="555" spans="1:27" ht="13" x14ac:dyDescent="0.3">
      <c r="A555" s="35">
        <v>39985</v>
      </c>
      <c r="B555" s="86">
        <v>9486642.128899999</v>
      </c>
      <c r="C555" s="13">
        <v>-7.1624606228673615E-2</v>
      </c>
      <c r="D555" s="47">
        <v>1762210.05</v>
      </c>
      <c r="E555" s="91">
        <v>9216436.160000002</v>
      </c>
      <c r="G555" s="13">
        <v>-7.4333900111602569E-2</v>
      </c>
      <c r="H555" s="34">
        <v>8616</v>
      </c>
      <c r="I555" s="46">
        <v>1505679311.1999998</v>
      </c>
      <c r="J555" s="12">
        <v>-7.4696974304503283E-2</v>
      </c>
      <c r="K555" s="46">
        <v>7087123.0539000006</v>
      </c>
      <c r="L555" s="29">
        <v>5.2299192214603114E-2</v>
      </c>
      <c r="M555" s="4">
        <v>309</v>
      </c>
      <c r="N555" s="4">
        <v>104256819.94</v>
      </c>
      <c r="O555" s="12">
        <v>-7.1889042579746487E-2</v>
      </c>
      <c r="P555" s="4">
        <v>2129313.2850000001</v>
      </c>
      <c r="Q555" s="29">
        <v>0.22693034866798953</v>
      </c>
      <c r="R555" s="49">
        <v>264429.68</v>
      </c>
      <c r="S555" s="11">
        <v>3.1335003637840142E-2</v>
      </c>
      <c r="T555" s="4">
        <v>3605</v>
      </c>
      <c r="U555" s="38">
        <v>0</v>
      </c>
      <c r="V555" s="38">
        <v>0</v>
      </c>
    </row>
    <row r="556" spans="1:27" ht="13" x14ac:dyDescent="0.3">
      <c r="A556" s="35">
        <v>39992</v>
      </c>
      <c r="B556" s="86">
        <v>9457133.9540999979</v>
      </c>
      <c r="C556" s="13">
        <v>-0.18398657888021019</v>
      </c>
      <c r="D556" s="47">
        <v>1146195.05</v>
      </c>
      <c r="E556" s="91">
        <v>9192703.2699999996</v>
      </c>
      <c r="G556" s="13">
        <v>-0.19003135366218504</v>
      </c>
      <c r="H556" s="34">
        <v>8616</v>
      </c>
      <c r="I556" s="46">
        <v>1611415670.1400001</v>
      </c>
      <c r="J556" s="12">
        <v>-9.904687605742879E-2</v>
      </c>
      <c r="K556" s="46">
        <v>7220977.5590999993</v>
      </c>
      <c r="L556" s="29">
        <v>4.9790433019079011E-2</v>
      </c>
      <c r="M556" s="4">
        <v>309</v>
      </c>
      <c r="N556" s="4">
        <v>116365268.7</v>
      </c>
      <c r="O556" s="12">
        <v>-1.1083759443275554E-2</v>
      </c>
      <c r="P556" s="4">
        <v>1971725.7149999999</v>
      </c>
      <c r="Q556" s="29">
        <v>0.18826977967524772</v>
      </c>
      <c r="R556" s="49">
        <v>321677</v>
      </c>
      <c r="S556" s="11">
        <v>0.10188840140105815</v>
      </c>
      <c r="T556" s="4">
        <v>3605</v>
      </c>
      <c r="U556" s="38">
        <v>0</v>
      </c>
      <c r="V556" s="38">
        <v>0</v>
      </c>
    </row>
    <row r="557" spans="1:27" ht="13" x14ac:dyDescent="0.3">
      <c r="A557" s="35">
        <v>39999</v>
      </c>
      <c r="B557" s="86">
        <v>11034210.014899999</v>
      </c>
      <c r="C557" s="13">
        <v>-7.7205594608364958E-4</v>
      </c>
      <c r="D557" s="47">
        <v>3594148</v>
      </c>
      <c r="E557" s="91">
        <v>10712533.02</v>
      </c>
      <c r="G557" s="13">
        <v>-3.0001454968475727E-3</v>
      </c>
      <c r="H557" s="34">
        <v>8616</v>
      </c>
      <c r="I557" s="46">
        <v>1686013512.6299996</v>
      </c>
      <c r="J557" s="12">
        <v>1.817668828801855E-3</v>
      </c>
      <c r="K557" s="46">
        <v>8260622.1548999995</v>
      </c>
      <c r="L557" s="29">
        <v>5.443888196769299E-2</v>
      </c>
      <c r="M557" s="4">
        <v>309</v>
      </c>
      <c r="N557" s="4">
        <v>120806745.01000001</v>
      </c>
      <c r="O557" s="12">
        <v>9.2962160694181062E-2</v>
      </c>
      <c r="P557" s="4">
        <v>2451910.86</v>
      </c>
      <c r="Q557" s="29">
        <v>0.22551268969083532</v>
      </c>
      <c r="R557" s="49">
        <v>412066.08</v>
      </c>
      <c r="S557" s="11">
        <v>7.957351213091779E-2</v>
      </c>
      <c r="T557" s="4">
        <v>3605</v>
      </c>
      <c r="U557" s="38">
        <v>0</v>
      </c>
      <c r="V557" s="38">
        <v>0</v>
      </c>
    </row>
    <row r="558" spans="1:27" ht="13" x14ac:dyDescent="0.3">
      <c r="A558" s="35">
        <v>40006</v>
      </c>
      <c r="B558" s="86">
        <v>9870139.7261999995</v>
      </c>
      <c r="C558" s="13">
        <v>-3.1681511341591806E-2</v>
      </c>
      <c r="D558" s="47">
        <v>0</v>
      </c>
      <c r="E558" s="91">
        <v>9458073.6500000004</v>
      </c>
      <c r="G558" s="13">
        <v>-3.9224873020811679E-2</v>
      </c>
      <c r="H558" s="34">
        <v>8616</v>
      </c>
      <c r="I558" s="46">
        <v>1517365681.4999998</v>
      </c>
      <c r="J558" s="12">
        <v>-1.7225085950893892E-2</v>
      </c>
      <c r="K558" s="46">
        <v>7292153.4911999991</v>
      </c>
      <c r="L558" s="29">
        <v>5.3397759464220491E-2</v>
      </c>
      <c r="M558" s="4">
        <v>309</v>
      </c>
      <c r="N558" s="4">
        <v>110994121</v>
      </c>
      <c r="O558" s="12">
        <v>4.4465762722467828E-2</v>
      </c>
      <c r="P558" s="4">
        <v>2165920.1549999998</v>
      </c>
      <c r="Q558" s="29">
        <v>0.21682030798730323</v>
      </c>
      <c r="R558" s="49">
        <v>315876.09999999998</v>
      </c>
      <c r="S558" s="11">
        <v>0.18117879021053818</v>
      </c>
      <c r="T558" s="4">
        <v>3605</v>
      </c>
      <c r="U558" s="38">
        <v>0</v>
      </c>
      <c r="V558" s="38">
        <v>0</v>
      </c>
      <c r="X558" s="50"/>
    </row>
    <row r="559" spans="1:27" ht="13" x14ac:dyDescent="0.3">
      <c r="A559" s="35">
        <v>40013</v>
      </c>
      <c r="B559" s="86">
        <v>9026077.7487999983</v>
      </c>
      <c r="C559" s="13">
        <v>-7.7841701937710894E-2</v>
      </c>
      <c r="D559" s="47">
        <v>0</v>
      </c>
      <c r="E559" s="91">
        <v>8710201.6699999999</v>
      </c>
      <c r="G559" s="13">
        <v>-8.3517529418448255E-2</v>
      </c>
      <c r="H559" s="34">
        <v>8616</v>
      </c>
      <c r="I559" s="46">
        <v>1272441821.1099999</v>
      </c>
      <c r="J559" s="12">
        <v>-0.11401888552416806</v>
      </c>
      <c r="K559" s="46">
        <v>7209778.6862999992</v>
      </c>
      <c r="L559" s="29">
        <v>6.2956632469151425E-2</v>
      </c>
      <c r="M559" s="4">
        <v>309</v>
      </c>
      <c r="N559" s="4">
        <v>100189845.76000001</v>
      </c>
      <c r="O559" s="12">
        <v>-0.12538465462495352</v>
      </c>
      <c r="P559" s="4">
        <v>1500422.9624999999</v>
      </c>
      <c r="Q559" s="29">
        <v>0.16639776340144752</v>
      </c>
      <c r="R559" s="49">
        <v>287092.57999999996</v>
      </c>
      <c r="S559" s="11">
        <v>0.11206843621560281</v>
      </c>
      <c r="T559" s="4">
        <v>3605</v>
      </c>
      <c r="U559" s="38">
        <v>0</v>
      </c>
      <c r="V559" s="38">
        <v>0</v>
      </c>
      <c r="W559" s="50"/>
      <c r="X559" s="50"/>
      <c r="AA559" s="29"/>
    </row>
    <row r="560" spans="1:27" ht="13" x14ac:dyDescent="0.3">
      <c r="A560" s="35">
        <v>40020</v>
      </c>
      <c r="B560" s="86">
        <v>10725150.6077</v>
      </c>
      <c r="C560" s="13">
        <v>-6.8344901312009987E-2</v>
      </c>
      <c r="D560" s="47">
        <v>1996864.98</v>
      </c>
      <c r="E560" s="91">
        <v>10431728.699999999</v>
      </c>
      <c r="G560" s="13">
        <v>-7.3227357768054113E-2</v>
      </c>
      <c r="H560" s="34">
        <v>8616</v>
      </c>
      <c r="I560" s="46">
        <v>1630277300.6600001</v>
      </c>
      <c r="J560" s="12">
        <v>-3.8516239069751768E-2</v>
      </c>
      <c r="K560" s="46">
        <v>7842920.4476999994</v>
      </c>
      <c r="L560" s="29">
        <v>5.3453213447013509E-2</v>
      </c>
      <c r="M560" s="4">
        <v>309</v>
      </c>
      <c r="N560" s="4">
        <v>111919848.76000001</v>
      </c>
      <c r="O560" s="12">
        <v>-2.1785716508937236E-2</v>
      </c>
      <c r="P560" s="4">
        <v>2588808.2399999998</v>
      </c>
      <c r="Q560" s="29">
        <v>0.25701014001263023</v>
      </c>
      <c r="R560" s="49">
        <v>334202.89</v>
      </c>
      <c r="S560" s="11">
        <v>0.12163691178615355</v>
      </c>
      <c r="T560" s="4">
        <v>3605</v>
      </c>
      <c r="U560" s="38">
        <v>0</v>
      </c>
      <c r="V560" s="38">
        <v>0</v>
      </c>
      <c r="W560" s="50">
        <v>22</v>
      </c>
      <c r="X560" s="50">
        <v>393483.23</v>
      </c>
      <c r="Z560" s="50">
        <v>6329.3399999999992</v>
      </c>
      <c r="AA560" s="29">
        <v>0.10723608220863695</v>
      </c>
    </row>
    <row r="561" spans="1:27" ht="13" x14ac:dyDescent="0.3">
      <c r="A561" s="35">
        <v>40027</v>
      </c>
      <c r="B561" s="86">
        <v>10966944.630600002</v>
      </c>
      <c r="C561" s="13">
        <v>-9.4609642585563813E-2</v>
      </c>
      <c r="D561" s="47">
        <v>2546571.0499999998</v>
      </c>
      <c r="E561" s="91">
        <v>10625269.360000001</v>
      </c>
      <c r="G561" s="13">
        <v>-0.10081465438791715</v>
      </c>
      <c r="H561" s="34">
        <v>8616</v>
      </c>
      <c r="I561" s="46">
        <v>1730401083.3400002</v>
      </c>
      <c r="J561" s="12">
        <v>4.6556241044395374E-3</v>
      </c>
      <c r="K561" s="46">
        <v>8310983.3855999997</v>
      </c>
      <c r="L561" s="29">
        <v>5.3365812544313822E-2</v>
      </c>
      <c r="M561" s="4">
        <v>309</v>
      </c>
      <c r="N561" s="4">
        <v>117525385.94</v>
      </c>
      <c r="O561" s="12">
        <v>-2.5764903727275135E-2</v>
      </c>
      <c r="P561" s="4">
        <v>2314285.9649999999</v>
      </c>
      <c r="Q561" s="29">
        <v>0.21879773713849249</v>
      </c>
      <c r="R561" s="49">
        <v>358335.88</v>
      </c>
      <c r="S561" s="11">
        <v>0.12756214097434637</v>
      </c>
      <c r="T561" s="4">
        <v>3605</v>
      </c>
      <c r="U561" s="38">
        <v>0</v>
      </c>
      <c r="V561" s="38">
        <v>0</v>
      </c>
      <c r="W561" s="50">
        <v>22</v>
      </c>
      <c r="X561" s="50">
        <v>627439.03</v>
      </c>
      <c r="Z561" s="50">
        <v>7472.3899999999994</v>
      </c>
      <c r="AA561" s="29">
        <v>7.9395655914700325E-2</v>
      </c>
    </row>
    <row r="562" spans="1:27" ht="13" x14ac:dyDescent="0.3">
      <c r="A562" s="35">
        <v>40034</v>
      </c>
      <c r="B562" s="86">
        <v>10616042.429500001</v>
      </c>
      <c r="C562" s="13">
        <v>-8.285932569424781E-3</v>
      </c>
      <c r="D562" s="47">
        <v>2764762</v>
      </c>
      <c r="E562" s="91">
        <v>10247902.619999999</v>
      </c>
      <c r="G562" s="13">
        <v>-1.2007012206107004E-2</v>
      </c>
      <c r="H562" s="34">
        <v>8616</v>
      </c>
      <c r="I562" s="46">
        <v>1580302967.0999999</v>
      </c>
      <c r="J562" s="12">
        <v>-2.8427380901274946E-2</v>
      </c>
      <c r="K562" s="46">
        <v>7694094.6045000004</v>
      </c>
      <c r="L562" s="29">
        <v>5.4097183786778462E-2</v>
      </c>
      <c r="M562" s="4">
        <v>309</v>
      </c>
      <c r="N562" s="4">
        <v>116053177.86</v>
      </c>
      <c r="O562" s="12">
        <v>-1.8847872634198959E-3</v>
      </c>
      <c r="P562" s="4">
        <v>2553807.915</v>
      </c>
      <c r="Q562" s="29">
        <v>0.24450552775237894</v>
      </c>
      <c r="R562" s="49">
        <v>324950.21000000002</v>
      </c>
      <c r="S562" s="11">
        <v>7.8361884642179414E-2</v>
      </c>
      <c r="T562" s="4">
        <v>3605</v>
      </c>
      <c r="U562" s="38">
        <v>0</v>
      </c>
      <c r="V562" s="38">
        <v>0</v>
      </c>
      <c r="W562" s="50">
        <v>22</v>
      </c>
      <c r="X562" s="50">
        <v>727600.36</v>
      </c>
      <c r="Z562" s="50">
        <v>9804.0300000000007</v>
      </c>
      <c r="AA562" s="29">
        <v>8.9829807121041008E-2</v>
      </c>
    </row>
    <row r="563" spans="1:27" ht="13" x14ac:dyDescent="0.3">
      <c r="A563" s="35">
        <v>40041</v>
      </c>
      <c r="B563" s="86">
        <v>9863368.6079000011</v>
      </c>
      <c r="C563" s="13">
        <v>2.102434247181062E-2</v>
      </c>
      <c r="D563" s="47">
        <v>2131308</v>
      </c>
      <c r="E563" s="91">
        <v>9526369.3500000015</v>
      </c>
      <c r="G563" s="13">
        <v>1.7307769791045535E-2</v>
      </c>
      <c r="H563" s="34">
        <v>8616</v>
      </c>
      <c r="I563" s="46">
        <v>1507419333.1800001</v>
      </c>
      <c r="J563" s="12">
        <v>-1.010279829133931E-2</v>
      </c>
      <c r="K563" s="46">
        <v>7203220.2729000002</v>
      </c>
      <c r="L563" s="29">
        <v>5.3094569671704603E-2</v>
      </c>
      <c r="M563" s="4">
        <v>309</v>
      </c>
      <c r="N563" s="4">
        <v>109390393.08</v>
      </c>
      <c r="O563" s="12">
        <v>2.3537116855832707E-2</v>
      </c>
      <c r="P563" s="4">
        <v>2323149.0749999997</v>
      </c>
      <c r="Q563" s="29">
        <v>0.23596923617526869</v>
      </c>
      <c r="R563" s="49">
        <v>302117.54000000004</v>
      </c>
      <c r="S563" s="11">
        <v>9.790294422612722E-2</v>
      </c>
      <c r="T563" s="4">
        <v>3605</v>
      </c>
      <c r="U563" s="38">
        <v>0</v>
      </c>
      <c r="V563" s="38">
        <v>0</v>
      </c>
      <c r="W563" s="50">
        <v>22</v>
      </c>
      <c r="X563" s="50">
        <v>951575.99</v>
      </c>
      <c r="Z563" s="50">
        <v>12049.05</v>
      </c>
      <c r="AA563" s="29">
        <v>8.4414698189263893E-2</v>
      </c>
    </row>
    <row r="564" spans="1:27" ht="13" x14ac:dyDescent="0.3">
      <c r="A564" s="35">
        <v>40048</v>
      </c>
      <c r="B564" s="86">
        <v>8852660.2005000003</v>
      </c>
      <c r="C564" s="13">
        <v>-0.13515044753882777</v>
      </c>
      <c r="D564" s="47">
        <v>5067354</v>
      </c>
      <c r="E564" s="91">
        <v>8539525.120000001</v>
      </c>
      <c r="G564" s="13">
        <v>-0.12852340080508917</v>
      </c>
      <c r="H564" s="34">
        <v>8616</v>
      </c>
      <c r="I564" s="46">
        <v>1401043265.4900002</v>
      </c>
      <c r="J564" s="12">
        <v>-8.1513853727111285E-2</v>
      </c>
      <c r="K564" s="46">
        <v>6267442.5405000001</v>
      </c>
      <c r="L564" s="29">
        <v>4.9704568135263652E-2</v>
      </c>
      <c r="M564" s="4">
        <v>309</v>
      </c>
      <c r="N564" s="4">
        <v>104900859.34999999</v>
      </c>
      <c r="O564" s="12">
        <v>-2.9621611644694457E-2</v>
      </c>
      <c r="P564" s="4">
        <v>2272082.58</v>
      </c>
      <c r="Q564" s="29">
        <v>0.24065924870805172</v>
      </c>
      <c r="R564" s="49">
        <v>262466.27999999997</v>
      </c>
      <c r="S564" s="11">
        <v>0.21278184200469519</v>
      </c>
      <c r="T564" s="4">
        <v>3605</v>
      </c>
      <c r="U564" s="38">
        <v>0</v>
      </c>
      <c r="V564" s="38">
        <v>0</v>
      </c>
      <c r="W564" s="50">
        <v>22</v>
      </c>
      <c r="X564" s="50">
        <v>676846.77</v>
      </c>
      <c r="Z564" s="50">
        <v>11017.54</v>
      </c>
      <c r="AA564" s="29">
        <v>0.10851830860722977</v>
      </c>
    </row>
    <row r="565" spans="1:27" ht="13" x14ac:dyDescent="0.3">
      <c r="A565" s="35">
        <v>40055</v>
      </c>
      <c r="B565" s="86">
        <v>10518970.0196</v>
      </c>
      <c r="C565" s="13">
        <v>-4.615637094391134E-2</v>
      </c>
      <c r="D565" s="47">
        <v>2708822</v>
      </c>
      <c r="E565" s="91">
        <v>10246485.65</v>
      </c>
      <c r="G565" s="13">
        <v>-4.9482274398919057E-2</v>
      </c>
      <c r="H565" s="34">
        <v>8616</v>
      </c>
      <c r="I565" s="46">
        <v>1694785425.79</v>
      </c>
      <c r="J565" s="12">
        <v>-1.8547747585833996E-2</v>
      </c>
      <c r="K565" s="46">
        <v>7936570.2096000006</v>
      </c>
      <c r="L565" s="29">
        <v>5.2032612564445586E-2</v>
      </c>
      <c r="M565" s="4">
        <v>309</v>
      </c>
      <c r="N565" s="4">
        <v>111460335.98999999</v>
      </c>
      <c r="O565" s="12">
        <v>-1.6355807098376918E-2</v>
      </c>
      <c r="P565" s="4">
        <v>2309915.4299999997</v>
      </c>
      <c r="Q565" s="29">
        <v>0.23026780578072792</v>
      </c>
      <c r="R565" s="49">
        <v>371868.04000000004</v>
      </c>
      <c r="S565" s="11">
        <v>5.7981914932082157E-2</v>
      </c>
      <c r="T565" s="4">
        <v>4105</v>
      </c>
      <c r="U565" s="38">
        <v>0</v>
      </c>
      <c r="V565" s="38">
        <v>0</v>
      </c>
      <c r="W565" s="50">
        <v>22</v>
      </c>
      <c r="X565" s="50">
        <v>717068.82000000007</v>
      </c>
      <c r="Z565" s="50">
        <v>10018.1</v>
      </c>
      <c r="AA565" s="29">
        <v>9.3139363294771821E-2</v>
      </c>
    </row>
    <row r="566" spans="1:27" ht="13" x14ac:dyDescent="0.3">
      <c r="A566" s="35">
        <v>40062</v>
      </c>
      <c r="B566" s="86">
        <v>10148865.9044</v>
      </c>
      <c r="C566" s="13">
        <v>5.0714792356202576E-2</v>
      </c>
      <c r="D566" s="47">
        <v>939230</v>
      </c>
      <c r="E566" s="91">
        <v>9763234.4799999986</v>
      </c>
      <c r="G566" s="13">
        <v>4.7948225581178949E-2</v>
      </c>
      <c r="H566" s="34">
        <v>8616</v>
      </c>
      <c r="I566" s="46">
        <v>1586845234.1799998</v>
      </c>
      <c r="J566" s="12">
        <v>-2.5554158133144211E-3</v>
      </c>
      <c r="K566" s="46">
        <v>7546120.3943999996</v>
      </c>
      <c r="L566" s="29">
        <v>5.2838033825855231E-2</v>
      </c>
      <c r="M566" s="4">
        <v>309</v>
      </c>
      <c r="N566" s="4">
        <v>106563022.52</v>
      </c>
      <c r="O566" s="12">
        <v>7.9338644884259901E-2</v>
      </c>
      <c r="P566" s="4">
        <v>2217114.09</v>
      </c>
      <c r="Q566" s="29">
        <v>0.23117400780722525</v>
      </c>
      <c r="R566" s="49">
        <v>361648.23000000004</v>
      </c>
      <c r="S566" s="11">
        <v>8.5785856217918122E-2</v>
      </c>
      <c r="T566" s="4">
        <v>4105</v>
      </c>
      <c r="U566" s="38">
        <v>0</v>
      </c>
      <c r="V566" s="38">
        <v>0</v>
      </c>
      <c r="W566" s="50">
        <v>22</v>
      </c>
      <c r="X566" s="50">
        <v>838960.7</v>
      </c>
      <c r="Z566" s="50">
        <v>13763.38</v>
      </c>
      <c r="AA566" s="29">
        <v>0.10936849207199655</v>
      </c>
    </row>
    <row r="567" spans="1:27" ht="13" x14ac:dyDescent="0.3">
      <c r="A567" s="35">
        <v>40069</v>
      </c>
      <c r="B567" s="86">
        <v>9717854.6433000006</v>
      </c>
      <c r="C567" s="13">
        <v>3.4926637957457762E-2</v>
      </c>
      <c r="D567" s="47">
        <v>4189723.88</v>
      </c>
      <c r="E567" s="91">
        <v>9342469.1100000013</v>
      </c>
      <c r="G567" s="13">
        <v>3.0391935521323798E-2</v>
      </c>
      <c r="H567" s="34">
        <v>8616</v>
      </c>
      <c r="I567" s="46">
        <v>1451452002.78</v>
      </c>
      <c r="J567" s="12">
        <v>-1.6397235760547413E-2</v>
      </c>
      <c r="K567" s="46">
        <v>6781646.8683000002</v>
      </c>
      <c r="L567" s="29">
        <v>5.1914656306703402E-2</v>
      </c>
      <c r="M567" s="4">
        <v>309</v>
      </c>
      <c r="N567" s="4">
        <v>98893176.480000004</v>
      </c>
      <c r="O567" s="12">
        <v>-5.347560741046975E-2</v>
      </c>
      <c r="P567" s="4">
        <v>2560822.2450000001</v>
      </c>
      <c r="Q567" s="29">
        <v>0.28772036163439862</v>
      </c>
      <c r="R567" s="49">
        <v>318647.06999999995</v>
      </c>
      <c r="S567" s="11">
        <v>0.11969251077622256</v>
      </c>
      <c r="T567" s="4">
        <v>4105</v>
      </c>
      <c r="U567" s="38">
        <v>0</v>
      </c>
      <c r="V567" s="38">
        <v>0</v>
      </c>
      <c r="W567" s="50">
        <v>29</v>
      </c>
      <c r="X567" s="50">
        <v>815531.87999999989</v>
      </c>
      <c r="Z567" s="50">
        <v>13737.3</v>
      </c>
      <c r="AA567" s="29">
        <v>0.11229726543614704</v>
      </c>
    </row>
    <row r="568" spans="1:27" ht="13" x14ac:dyDescent="0.3">
      <c r="A568" s="35">
        <v>40076</v>
      </c>
      <c r="B568" s="86">
        <v>8673632.0450999998</v>
      </c>
      <c r="C568" s="13">
        <v>-1.8412699415707223E-2</v>
      </c>
      <c r="D568" s="47">
        <v>4507010</v>
      </c>
      <c r="E568" s="91">
        <v>8344153.2100000009</v>
      </c>
      <c r="G568" s="13">
        <v>-2.7647803804594973E-2</v>
      </c>
      <c r="H568" s="34">
        <v>8616</v>
      </c>
      <c r="I568" s="46">
        <v>1368165325.0600002</v>
      </c>
      <c r="J568" s="12">
        <v>-1.0226817374065944E-2</v>
      </c>
      <c r="K568" s="46">
        <v>6505949.6901000002</v>
      </c>
      <c r="L568" s="29">
        <v>5.2835961097632576E-2</v>
      </c>
      <c r="M568" s="4">
        <v>309</v>
      </c>
      <c r="N568" s="4">
        <v>100548738.21000001</v>
      </c>
      <c r="O568" s="12">
        <v>4.97575909130199E-3</v>
      </c>
      <c r="P568" s="4">
        <v>1838203.5149999999</v>
      </c>
      <c r="Q568" s="29">
        <v>0.20313018207491237</v>
      </c>
      <c r="R568" s="49">
        <v>289397.83</v>
      </c>
      <c r="S568" s="11">
        <v>0.24997659091826474</v>
      </c>
      <c r="T568" s="4">
        <v>4105</v>
      </c>
      <c r="U568" s="38">
        <v>0</v>
      </c>
      <c r="V568" s="38">
        <v>0</v>
      </c>
      <c r="W568" s="50">
        <v>40</v>
      </c>
      <c r="X568" s="50">
        <v>804376.8</v>
      </c>
      <c r="Z568" s="50">
        <v>10831.77</v>
      </c>
      <c r="AA568" s="29">
        <v>8.9773598641830543E-2</v>
      </c>
    </row>
    <row r="569" spans="1:27" ht="13" x14ac:dyDescent="0.3">
      <c r="A569" s="35">
        <v>40083</v>
      </c>
      <c r="B569" s="86">
        <v>11097195.093799999</v>
      </c>
      <c r="C569" s="13">
        <v>-1.8706334908067723E-2</v>
      </c>
      <c r="D569" s="47">
        <v>5019055.45</v>
      </c>
      <c r="E569" s="91">
        <v>10792442.23</v>
      </c>
      <c r="G569" s="13">
        <v>-2.5704627771342525E-2</v>
      </c>
      <c r="H569" s="34">
        <v>8616</v>
      </c>
      <c r="I569" s="46">
        <v>1765876411.2000003</v>
      </c>
      <c r="J569" s="12">
        <v>4.7023134789485832E-2</v>
      </c>
      <c r="K569" s="46">
        <v>8327407.424399999</v>
      </c>
      <c r="L569" s="29">
        <v>5.2397069564524903E-2</v>
      </c>
      <c r="M569" s="4">
        <v>309</v>
      </c>
      <c r="N569" s="4">
        <v>109910925</v>
      </c>
      <c r="O569" s="12">
        <v>-5.2390958374663121E-2</v>
      </c>
      <c r="P569" s="4">
        <v>2465034.8094000001</v>
      </c>
      <c r="Q569" s="29">
        <v>0.24919520657295899</v>
      </c>
      <c r="R569" s="49">
        <v>386964.96</v>
      </c>
      <c r="S569" s="11">
        <v>0.24975716138031401</v>
      </c>
      <c r="T569" s="4">
        <v>4105</v>
      </c>
      <c r="U569" s="38">
        <v>0</v>
      </c>
      <c r="V569" s="38">
        <v>0</v>
      </c>
      <c r="W569" s="50">
        <v>42</v>
      </c>
      <c r="X569" s="50">
        <v>979667.54</v>
      </c>
      <c r="Z569" s="50">
        <v>15355.03</v>
      </c>
      <c r="AA569" s="29">
        <v>0.10449143458061973</v>
      </c>
    </row>
    <row r="570" spans="1:27" ht="13" x14ac:dyDescent="0.3">
      <c r="A570" s="35">
        <v>40090</v>
      </c>
      <c r="B570" s="86">
        <v>11826374.591599999</v>
      </c>
      <c r="C570" s="13">
        <v>0.10679684794214217</v>
      </c>
      <c r="D570" s="47">
        <v>7121205.0999999996</v>
      </c>
      <c r="E570" s="91">
        <v>11419636.430000002</v>
      </c>
      <c r="G570" s="13">
        <v>0.10280045826777284</v>
      </c>
      <c r="H570" s="34">
        <v>8616</v>
      </c>
      <c r="I570" s="46">
        <v>1802062654.8999999</v>
      </c>
      <c r="J570" s="12">
        <v>8.1081290903177505E-2</v>
      </c>
      <c r="K570" s="46">
        <v>8591648.4647999983</v>
      </c>
      <c r="L570" s="29">
        <v>5.2974162946236407E-2</v>
      </c>
      <c r="M570" s="4">
        <v>309</v>
      </c>
      <c r="N570" s="4">
        <v>120462745.28999999</v>
      </c>
      <c r="O570" s="12">
        <v>4.6960324069773351E-2</v>
      </c>
      <c r="P570" s="4">
        <v>2827987.9668000001</v>
      </c>
      <c r="Q570" s="29">
        <v>0.26084486489457792</v>
      </c>
      <c r="R570" s="49">
        <v>406619.84</v>
      </c>
      <c r="S570" s="11">
        <v>0.17226127774296152</v>
      </c>
      <c r="T570" s="4">
        <v>4105</v>
      </c>
      <c r="U570" s="38">
        <v>0</v>
      </c>
      <c r="V570" s="38">
        <v>0</v>
      </c>
      <c r="W570" s="50">
        <v>57</v>
      </c>
      <c r="X570" s="50">
        <v>1374542.6</v>
      </c>
      <c r="Z570" s="50">
        <v>19773.2</v>
      </c>
      <c r="AA570" s="29">
        <v>9.5901962829913992E-2</v>
      </c>
    </row>
    <row r="571" spans="1:27" ht="13" x14ac:dyDescent="0.3">
      <c r="A571" s="35">
        <v>40097</v>
      </c>
      <c r="B571" s="86">
        <v>10360720.550899999</v>
      </c>
      <c r="C571" s="13">
        <v>1.8516387236966692E-2</v>
      </c>
      <c r="D571" s="47">
        <v>2552312.7999999998</v>
      </c>
      <c r="E571" s="91">
        <v>9933466.6899999995</v>
      </c>
      <c r="G571" s="13">
        <v>1.0588962957475134E-2</v>
      </c>
      <c r="H571" s="34">
        <v>8616</v>
      </c>
      <c r="I571" s="46">
        <v>1581656047.77</v>
      </c>
      <c r="J571" s="12">
        <v>5.0155065167554191E-2</v>
      </c>
      <c r="K571" s="46">
        <v>7560911.1384000005</v>
      </c>
      <c r="L571" s="29">
        <v>5.3115292593764053E-2</v>
      </c>
      <c r="M571" s="4">
        <v>309</v>
      </c>
      <c r="N571" s="4">
        <v>107654966.44</v>
      </c>
      <c r="O571" s="12">
        <v>-6.0366432387856439E-2</v>
      </c>
      <c r="P571" s="4">
        <v>2372555.5425</v>
      </c>
      <c r="Q571" s="29">
        <v>0.24487238370644371</v>
      </c>
      <c r="R571" s="49">
        <v>389583.10999999993</v>
      </c>
      <c r="S571" s="11">
        <v>0.18554141553619097</v>
      </c>
      <c r="T571" s="4">
        <v>4105</v>
      </c>
      <c r="U571" s="38">
        <v>0</v>
      </c>
      <c r="V571" s="38">
        <v>0</v>
      </c>
      <c r="W571" s="50">
        <v>67</v>
      </c>
      <c r="X571" s="50">
        <v>1472802.28</v>
      </c>
      <c r="Z571" s="50">
        <v>20634.030000000002</v>
      </c>
      <c r="AA571" s="29">
        <v>9.3400317115207077E-2</v>
      </c>
    </row>
    <row r="572" spans="1:27" ht="13" x14ac:dyDescent="0.3">
      <c r="A572" s="35">
        <v>40104</v>
      </c>
      <c r="B572" s="86">
        <v>10478498.937299998</v>
      </c>
      <c r="C572" s="13">
        <v>0.1004358313775966</v>
      </c>
      <c r="D572" s="47">
        <v>930027</v>
      </c>
      <c r="E572" s="91">
        <v>10063186.459999999</v>
      </c>
      <c r="G572" s="13">
        <v>8.723574090789521E-2</v>
      </c>
      <c r="H572" s="34">
        <v>8616</v>
      </c>
      <c r="I572" s="46">
        <v>1408258610.7</v>
      </c>
      <c r="J572" s="12">
        <v>-6.2284961809248029E-2</v>
      </c>
      <c r="K572" s="46">
        <v>6886449.3572999993</v>
      </c>
      <c r="L572" s="29">
        <v>5.4333844216273817E-2</v>
      </c>
      <c r="M572" s="4">
        <v>309</v>
      </c>
      <c r="N572" s="4">
        <v>106851346.02</v>
      </c>
      <c r="O572" s="12">
        <v>4.2039871946566887E-2</v>
      </c>
      <c r="P572" s="4">
        <v>3176737.11</v>
      </c>
      <c r="Q572" s="29">
        <v>0.33033817836411006</v>
      </c>
      <c r="R572" s="49">
        <v>299291.21999999997</v>
      </c>
      <c r="S572" s="11">
        <v>0.46250638888852369</v>
      </c>
      <c r="T572" s="4">
        <v>4105</v>
      </c>
      <c r="U572" s="38">
        <v>0</v>
      </c>
      <c r="V572" s="38">
        <v>0</v>
      </c>
      <c r="W572" s="50">
        <v>77</v>
      </c>
      <c r="X572" s="50">
        <v>1708467.4300000002</v>
      </c>
      <c r="Z572" s="50">
        <v>25729.360000000001</v>
      </c>
      <c r="AA572" s="29">
        <v>0.10039937762621946</v>
      </c>
    </row>
    <row r="573" spans="1:27" ht="13" x14ac:dyDescent="0.3">
      <c r="A573" s="35">
        <v>40111</v>
      </c>
      <c r="B573" s="86">
        <v>10402778.092700001</v>
      </c>
      <c r="C573" s="13">
        <v>6.4334109056188638E-2</v>
      </c>
      <c r="D573" s="47">
        <v>1846202.43</v>
      </c>
      <c r="E573" s="91">
        <v>10076116.319999998</v>
      </c>
      <c r="G573" s="13">
        <v>5.3202203479697063E-2</v>
      </c>
      <c r="H573" s="34">
        <v>8616</v>
      </c>
      <c r="I573" s="46">
        <v>1531136578.4799998</v>
      </c>
      <c r="J573" s="12">
        <v>-3.3087574803590369E-2</v>
      </c>
      <c r="K573" s="46">
        <v>7431930.7676999997</v>
      </c>
      <c r="L573" s="29">
        <v>5.3931837101022305E-2</v>
      </c>
      <c r="M573" s="4">
        <v>309</v>
      </c>
      <c r="N573" s="4">
        <v>104287891.77</v>
      </c>
      <c r="O573" s="12">
        <v>-7.8199516124390023E-2</v>
      </c>
      <c r="P573" s="4">
        <v>2644185.5549999997</v>
      </c>
      <c r="Q573" s="29">
        <v>0.28171860607552868</v>
      </c>
      <c r="R573" s="49">
        <v>327543.16000000003</v>
      </c>
      <c r="S573" s="11">
        <v>0.44688089640599316</v>
      </c>
      <c r="T573" s="4">
        <v>4105</v>
      </c>
      <c r="U573" s="38">
        <v>0</v>
      </c>
      <c r="V573" s="38">
        <v>0</v>
      </c>
      <c r="W573" s="50">
        <v>78</v>
      </c>
      <c r="X573" s="50">
        <v>1679696.9500000002</v>
      </c>
      <c r="Z573" s="50">
        <v>27370.550000000003</v>
      </c>
      <c r="AA573" s="29">
        <v>0.10863288960150422</v>
      </c>
    </row>
    <row r="574" spans="1:27" ht="13" x14ac:dyDescent="0.3">
      <c r="A574" s="35">
        <v>40118</v>
      </c>
      <c r="B574" s="86">
        <v>12067783.819400001</v>
      </c>
      <c r="C574" s="13">
        <v>7.023445332901912E-2</v>
      </c>
      <c r="D574" s="47">
        <v>2578723</v>
      </c>
      <c r="E574" s="91">
        <v>11706131.84</v>
      </c>
      <c r="G574" s="13">
        <v>6.408509186662803E-2</v>
      </c>
      <c r="H574" s="34">
        <v>8616</v>
      </c>
      <c r="I574" s="46">
        <v>1767156524.47</v>
      </c>
      <c r="J574" s="12">
        <v>3.7177697977334834E-2</v>
      </c>
      <c r="K574" s="46">
        <v>8724173.3694000002</v>
      </c>
      <c r="L574" s="29">
        <v>5.4853805148399361E-2</v>
      </c>
      <c r="M574" s="4">
        <v>309</v>
      </c>
      <c r="N574" s="4">
        <v>86767610.5</v>
      </c>
      <c r="O574" s="12">
        <v>-0.31206049733526764</v>
      </c>
      <c r="P574" s="4">
        <v>2981958.57</v>
      </c>
      <c r="Q574" s="29">
        <v>0.38185761724992989</v>
      </c>
      <c r="R574" s="49">
        <v>411088.60000000003</v>
      </c>
      <c r="S574" s="11">
        <v>0.19233159880136075</v>
      </c>
      <c r="T574" s="4">
        <v>4105</v>
      </c>
      <c r="U574" s="38">
        <v>0</v>
      </c>
      <c r="V574" s="38">
        <v>0</v>
      </c>
      <c r="W574" s="50">
        <v>91</v>
      </c>
      <c r="X574" s="50">
        <v>2362000.69</v>
      </c>
      <c r="Z574" s="50">
        <v>34108.720000000001</v>
      </c>
      <c r="AA574" s="29">
        <v>9.6270702895800878E-2</v>
      </c>
    </row>
    <row r="575" spans="1:27" ht="13" x14ac:dyDescent="0.3">
      <c r="A575" s="35">
        <v>40125</v>
      </c>
      <c r="B575" s="86">
        <v>10402125.390199998</v>
      </c>
      <c r="C575" s="13">
        <v>-5.9850878897965254E-2</v>
      </c>
      <c r="D575" s="47">
        <v>3450507</v>
      </c>
      <c r="E575" s="91">
        <v>9958942.5199999977</v>
      </c>
      <c r="G575" s="13">
        <v>-7.2330631401293366E-2</v>
      </c>
      <c r="H575" s="34">
        <v>8616</v>
      </c>
      <c r="I575" s="46">
        <v>1591469578.8299999</v>
      </c>
      <c r="J575" s="12">
        <v>-5.5451878836794144E-2</v>
      </c>
      <c r="K575" s="46">
        <v>7520532.3251999998</v>
      </c>
      <c r="L575" s="29">
        <v>5.2505854583429649E-2</v>
      </c>
      <c r="M575" s="4">
        <v>309</v>
      </c>
      <c r="N575" s="4">
        <v>105330208.48999999</v>
      </c>
      <c r="O575" s="12">
        <v>-0.17862537459179439</v>
      </c>
      <c r="P575" s="4">
        <v>2438410.1850000001</v>
      </c>
      <c r="Q575" s="29">
        <v>0.25722389510481447</v>
      </c>
      <c r="R575" s="49">
        <v>369157.26</v>
      </c>
      <c r="S575" s="11">
        <v>0.24992489904851056</v>
      </c>
      <c r="T575" s="4">
        <v>4105</v>
      </c>
      <c r="U575" s="38">
        <v>0</v>
      </c>
      <c r="V575" s="38">
        <v>0</v>
      </c>
      <c r="W575" s="50">
        <v>92</v>
      </c>
      <c r="X575" s="50">
        <v>2268744.91</v>
      </c>
      <c r="Z575" s="50">
        <v>32094.28</v>
      </c>
      <c r="AA575" s="29">
        <v>9.4308472373241234E-2</v>
      </c>
    </row>
    <row r="576" spans="1:27" ht="13" x14ac:dyDescent="0.3">
      <c r="A576" s="35">
        <v>40132</v>
      </c>
      <c r="B576" s="86">
        <v>9521433.5716999993</v>
      </c>
      <c r="C576" s="13">
        <v>-2.9754046955866809E-2</v>
      </c>
      <c r="D576" s="47">
        <v>1972750</v>
      </c>
      <c r="E576" s="91">
        <v>9118940.1400000006</v>
      </c>
      <c r="G576" s="13">
        <v>-3.8735609349892397E-2</v>
      </c>
      <c r="H576" s="34">
        <v>8616</v>
      </c>
      <c r="I576" s="46">
        <v>1484061807.0999997</v>
      </c>
      <c r="J576" s="12">
        <v>-4.0096654338090842E-2</v>
      </c>
      <c r="K576" s="46">
        <v>7043230.7666999996</v>
      </c>
      <c r="L576" s="29">
        <v>5.273238571035254E-2</v>
      </c>
      <c r="M576" s="4">
        <v>309</v>
      </c>
      <c r="N576" s="4">
        <v>105449099.62</v>
      </c>
      <c r="O576" s="12">
        <v>-0.26296478067122342</v>
      </c>
      <c r="P576" s="4">
        <v>2075709.375</v>
      </c>
      <c r="Q576" s="29">
        <v>0.21871630562150074</v>
      </c>
      <c r="R576" s="49">
        <v>331072.89</v>
      </c>
      <c r="S576" s="11">
        <v>0.12884910019973961</v>
      </c>
      <c r="T576" s="4">
        <v>4105</v>
      </c>
      <c r="U576" s="38">
        <v>0</v>
      </c>
      <c r="V576" s="38">
        <v>0</v>
      </c>
      <c r="W576" s="50">
        <v>91</v>
      </c>
      <c r="X576" s="50">
        <v>2171837.02</v>
      </c>
      <c r="Z576" s="50">
        <v>33336.17</v>
      </c>
      <c r="AA576" s="29">
        <v>0.10232864219863667</v>
      </c>
    </row>
    <row r="577" spans="1:27" ht="13" x14ac:dyDescent="0.3">
      <c r="A577" s="35">
        <v>40139</v>
      </c>
      <c r="B577" s="86">
        <v>9723236.0198999997</v>
      </c>
      <c r="C577" s="13">
        <v>-5.6012109654162812E-2</v>
      </c>
      <c r="D577" s="47">
        <v>5071581.46</v>
      </c>
      <c r="E577" s="91">
        <v>9360291.6999999993</v>
      </c>
      <c r="G577" s="13">
        <v>-6.6055944159628788E-2</v>
      </c>
      <c r="H577" s="34">
        <v>8616</v>
      </c>
      <c r="I577" s="46">
        <v>1507401666.04</v>
      </c>
      <c r="J577" s="12">
        <v>-2.7321039209249998E-2</v>
      </c>
      <c r="K577" s="46">
        <v>6646068.4148999993</v>
      </c>
      <c r="L577" s="29">
        <v>4.8988405859994893E-2</v>
      </c>
      <c r="M577" s="4">
        <v>309</v>
      </c>
      <c r="N577" s="4">
        <v>110250410.7</v>
      </c>
      <c r="O577" s="12">
        <v>-0.17098194672360201</v>
      </c>
      <c r="P577" s="4">
        <v>2714223.2849999997</v>
      </c>
      <c r="Q577" s="29">
        <v>0.273541262191416</v>
      </c>
      <c r="R577" s="49">
        <v>306563.73</v>
      </c>
      <c r="S577" s="11">
        <v>0.19157670203730603</v>
      </c>
      <c r="T577" s="4">
        <v>4105</v>
      </c>
      <c r="U577" s="38">
        <v>0</v>
      </c>
      <c r="V577" s="38">
        <v>0</v>
      </c>
      <c r="W577" s="50">
        <v>94</v>
      </c>
      <c r="X577" s="50">
        <v>2184785.96</v>
      </c>
      <c r="Z577" s="50">
        <v>31871.43</v>
      </c>
      <c r="AA577" s="29">
        <v>9.7252638880927278E-2</v>
      </c>
    </row>
    <row r="578" spans="1:27" ht="13" x14ac:dyDescent="0.3">
      <c r="A578" s="35">
        <v>40146</v>
      </c>
      <c r="B578" s="86">
        <v>11748895.7796</v>
      </c>
      <c r="C578" s="13">
        <v>-5.7765341427598815E-2</v>
      </c>
      <c r="D578" s="47">
        <v>4922678.05</v>
      </c>
      <c r="E578" s="91">
        <v>11402933.98</v>
      </c>
      <c r="G578" s="13">
        <v>-6.6113711493121174E-2</v>
      </c>
      <c r="H578" s="34">
        <v>8616</v>
      </c>
      <c r="I578" s="46">
        <v>1785908170.3199999</v>
      </c>
      <c r="J578" s="12">
        <v>-1.5467879331168111E-2</v>
      </c>
      <c r="K578" s="46">
        <v>8603557.284599999</v>
      </c>
      <c r="L578" s="29">
        <v>5.3527433565003078E-2</v>
      </c>
      <c r="M578" s="4">
        <v>309</v>
      </c>
      <c r="N578" s="4">
        <v>118359607.3</v>
      </c>
      <c r="O578" s="12">
        <v>-0.17047143529714914</v>
      </c>
      <c r="P578" s="4">
        <v>2799376.6949999998</v>
      </c>
      <c r="Q578" s="29">
        <v>0.26279392277098235</v>
      </c>
      <c r="R578" s="49">
        <v>414839.44</v>
      </c>
      <c r="S578" s="11">
        <v>0.18370293032026108</v>
      </c>
      <c r="T578" s="4">
        <v>4105</v>
      </c>
      <c r="U578" s="38">
        <v>0</v>
      </c>
      <c r="V578" s="38">
        <v>0</v>
      </c>
      <c r="W578" s="50">
        <v>90</v>
      </c>
      <c r="X578" s="50">
        <v>2631962.6100000003</v>
      </c>
      <c r="Z578" s="50">
        <v>39398.07</v>
      </c>
      <c r="AA578" s="29">
        <v>9.9793894868438107E-2</v>
      </c>
    </row>
    <row r="579" spans="1:27" ht="13" x14ac:dyDescent="0.3">
      <c r="A579" s="35">
        <v>40153</v>
      </c>
      <c r="B579" s="86">
        <v>11273829.818500001</v>
      </c>
      <c r="C579" s="13">
        <v>-2.9760696688745369E-2</v>
      </c>
      <c r="D579" s="47">
        <v>5817279</v>
      </c>
      <c r="E579" s="91">
        <v>10815304.99</v>
      </c>
      <c r="G579" s="13">
        <v>-3.8709990377069459E-2</v>
      </c>
      <c r="H579" s="34">
        <v>8616</v>
      </c>
      <c r="I579" s="46">
        <v>1714496086.4300003</v>
      </c>
      <c r="J579" s="12">
        <v>-2.1929644575740426E-2</v>
      </c>
      <c r="K579" s="46">
        <v>8106948.3735000007</v>
      </c>
      <c r="L579" s="29">
        <v>5.2538588371795439E-2</v>
      </c>
      <c r="M579" s="4">
        <v>309</v>
      </c>
      <c r="N579" s="4">
        <v>111626659.53</v>
      </c>
      <c r="O579" s="12">
        <v>-0.15140366223661128</v>
      </c>
      <c r="P579" s="4">
        <v>2708356.5449999999</v>
      </c>
      <c r="Q579" s="29">
        <v>0.26958479835108257</v>
      </c>
      <c r="R579" s="49">
        <v>445581.18</v>
      </c>
      <c r="S579" s="11">
        <v>0.12479291055227115</v>
      </c>
      <c r="T579" s="4">
        <v>4105</v>
      </c>
      <c r="U579" s="38">
        <v>0</v>
      </c>
      <c r="V579" s="38">
        <v>0</v>
      </c>
      <c r="W579" s="50">
        <v>90</v>
      </c>
      <c r="X579" s="50">
        <v>2845789.49</v>
      </c>
      <c r="Z579" s="50">
        <v>43685.46</v>
      </c>
      <c r="AA579" s="29">
        <v>0.10233940388893628</v>
      </c>
    </row>
    <row r="580" spans="1:27" ht="13" x14ac:dyDescent="0.3">
      <c r="A580" s="35">
        <v>40160</v>
      </c>
      <c r="B580" s="86">
        <v>10033416.108899999</v>
      </c>
      <c r="C580" s="13">
        <v>-0.14156063542819186</v>
      </c>
      <c r="D580" s="47">
        <v>2208647</v>
      </c>
      <c r="E580" s="91">
        <v>9543346</v>
      </c>
      <c r="G580" s="13">
        <v>-0.15772605088580693</v>
      </c>
      <c r="H580" s="34">
        <v>8616</v>
      </c>
      <c r="I580" s="46">
        <v>1668914407.21</v>
      </c>
      <c r="J580" s="12">
        <v>-5.4995778813455076E-2</v>
      </c>
      <c r="K580" s="46">
        <v>7760812.6089000003</v>
      </c>
      <c r="L580" s="29">
        <v>5.1669067531244284E-2</v>
      </c>
      <c r="M580" s="4">
        <v>309</v>
      </c>
      <c r="N580" s="4">
        <v>115235784</v>
      </c>
      <c r="O580" s="12">
        <v>-0.15332294926269019</v>
      </c>
      <c r="P580" s="4">
        <v>1782533.7</v>
      </c>
      <c r="Q580" s="29">
        <v>0.17187308761660353</v>
      </c>
      <c r="R580" s="49">
        <v>380376</v>
      </c>
      <c r="S580" s="11">
        <v>0.24631370929142626</v>
      </c>
      <c r="T580" s="4">
        <v>4105</v>
      </c>
      <c r="U580" s="38">
        <v>0</v>
      </c>
      <c r="V580" s="38">
        <v>0</v>
      </c>
      <c r="W580" s="50">
        <v>106</v>
      </c>
      <c r="X580" s="50">
        <v>3210979.62</v>
      </c>
      <c r="Z580" s="50">
        <v>44488.62</v>
      </c>
      <c r="AA580" s="29">
        <v>9.2367699300439671E-2</v>
      </c>
    </row>
    <row r="581" spans="1:27" ht="13" x14ac:dyDescent="0.3">
      <c r="A581" s="35">
        <v>40167</v>
      </c>
      <c r="B581" s="86">
        <v>12587330.204600001</v>
      </c>
      <c r="C581" s="13">
        <v>-6.920991576641633E-2</v>
      </c>
      <c r="D581" s="47">
        <v>5606840.0999999996</v>
      </c>
      <c r="E581" s="91">
        <v>12142588.770000003</v>
      </c>
      <c r="G581" s="13">
        <v>-7.9028845554521276E-2</v>
      </c>
      <c r="H581" s="34">
        <v>8616</v>
      </c>
      <c r="I581" s="46">
        <v>2026207562.48</v>
      </c>
      <c r="J581" s="12">
        <v>2.8074337673633654E-2</v>
      </c>
      <c r="K581" s="46">
        <v>9386205.4746000003</v>
      </c>
      <c r="L581" s="29">
        <v>5.1471119677567304E-2</v>
      </c>
      <c r="M581" s="4">
        <v>309</v>
      </c>
      <c r="N581" s="4">
        <v>132433770.51000001</v>
      </c>
      <c r="O581" s="12">
        <v>-0.11758431945212777</v>
      </c>
      <c r="P581" s="4">
        <v>2756383.29</v>
      </c>
      <c r="Q581" s="29">
        <v>0.23125884645629274</v>
      </c>
      <c r="R581" s="49">
        <v>461278.06999999995</v>
      </c>
      <c r="S581" s="11">
        <v>0.12295888459411008</v>
      </c>
      <c r="T581" s="4">
        <v>4105</v>
      </c>
      <c r="U581" s="38">
        <v>0</v>
      </c>
      <c r="V581" s="38">
        <v>0</v>
      </c>
      <c r="W581" s="50">
        <v>152</v>
      </c>
      <c r="X581" s="50">
        <v>4427325.33</v>
      </c>
      <c r="Z581" s="50">
        <v>64365.439999999995</v>
      </c>
      <c r="AA581" s="29">
        <v>9.6921482237975337E-2</v>
      </c>
    </row>
    <row r="582" spans="1:27" ht="13" x14ac:dyDescent="0.3">
      <c r="A582" s="35">
        <v>40174</v>
      </c>
      <c r="B582" s="86">
        <v>11435799.7963</v>
      </c>
      <c r="C582" s="13">
        <v>1.892448365833399E-2</v>
      </c>
      <c r="D582" s="47">
        <v>4503284</v>
      </c>
      <c r="E582" s="91">
        <v>10924632.380000001</v>
      </c>
      <c r="G582" s="13">
        <v>1.0595792492364753E-2</v>
      </c>
      <c r="H582" s="34">
        <v>8616</v>
      </c>
      <c r="I582" s="46">
        <v>1711771557.4000001</v>
      </c>
      <c r="J582" s="12">
        <v>-1.874317686143423E-2</v>
      </c>
      <c r="K582" s="46">
        <v>8656823.5713</v>
      </c>
      <c r="L582" s="29">
        <v>5.619145157201804E-2</v>
      </c>
      <c r="M582" s="4">
        <v>309</v>
      </c>
      <c r="N582" s="4">
        <v>110211009.05</v>
      </c>
      <c r="O582" s="12">
        <v>-0.12491070580992047</v>
      </c>
      <c r="P582" s="4">
        <v>2267808.7949999999</v>
      </c>
      <c r="Q582" s="29">
        <v>0.22863301694813765</v>
      </c>
      <c r="R582" s="49">
        <v>329822.52999999997</v>
      </c>
      <c r="S582" s="11">
        <v>0.1160534734309544</v>
      </c>
      <c r="T582" s="4">
        <v>4105</v>
      </c>
      <c r="U582" s="38">
        <v>0</v>
      </c>
      <c r="V582" s="38">
        <v>0</v>
      </c>
      <c r="W582" s="50">
        <v>148</v>
      </c>
      <c r="X582" s="50">
        <v>3288137.7500000005</v>
      </c>
      <c r="Z582" s="50">
        <v>49889.36</v>
      </c>
      <c r="AA582" s="29">
        <v>0.10115018245003066</v>
      </c>
    </row>
    <row r="583" spans="1:27" ht="13" x14ac:dyDescent="0.3">
      <c r="A583" s="35">
        <v>40181</v>
      </c>
      <c r="B583" s="86">
        <v>12479969.488299999</v>
      </c>
      <c r="C583" s="13">
        <v>4.197179859036515E-2</v>
      </c>
      <c r="D583" s="47">
        <v>1982427.1</v>
      </c>
      <c r="E583" s="91">
        <v>12097469.689999998</v>
      </c>
      <c r="G583" s="13">
        <v>3.2803892272192714E-2</v>
      </c>
      <c r="H583" s="34">
        <v>8616</v>
      </c>
      <c r="I583" s="46">
        <v>1812370061.3700001</v>
      </c>
      <c r="J583" s="12">
        <v>5.0363235402731688E-2</v>
      </c>
      <c r="K583" s="46">
        <v>9202794.7383000012</v>
      </c>
      <c r="L583" s="29">
        <v>5.6419644668321819E-2</v>
      </c>
      <c r="M583" s="4">
        <v>309</v>
      </c>
      <c r="N583" s="4">
        <v>112887216.95</v>
      </c>
      <c r="O583" s="12">
        <v>-7.3076820379991303E-2</v>
      </c>
      <c r="P583" s="4">
        <v>2894674.9499999997</v>
      </c>
      <c r="Q583" s="29">
        <v>0.28491317147313194</v>
      </c>
      <c r="R583" s="49">
        <v>324507.03999999998</v>
      </c>
      <c r="S583" s="11">
        <v>0.24917582940953653</v>
      </c>
      <c r="T583" s="4">
        <v>4105</v>
      </c>
      <c r="U583" s="38">
        <v>0</v>
      </c>
      <c r="V583" s="38">
        <v>0</v>
      </c>
      <c r="W583" s="50">
        <v>147</v>
      </c>
      <c r="X583" s="50">
        <v>3344774.06</v>
      </c>
      <c r="Z583" s="50">
        <v>52677.270000000004</v>
      </c>
      <c r="AA583" s="29">
        <v>0.10499417709547773</v>
      </c>
    </row>
    <row r="584" spans="1:27" ht="13" x14ac:dyDescent="0.3">
      <c r="A584" s="35">
        <v>40188</v>
      </c>
      <c r="B584" s="86">
        <v>10459647.144699998</v>
      </c>
      <c r="C584" s="13">
        <v>5.3331005718487923E-2</v>
      </c>
      <c r="D584" s="47">
        <v>3625128</v>
      </c>
      <c r="E584" s="91">
        <v>10076867.189999999</v>
      </c>
      <c r="G584" s="13">
        <v>4.4610756114022987E-2</v>
      </c>
      <c r="H584" s="34">
        <v>8616</v>
      </c>
      <c r="I584" s="46">
        <v>1584917128.9399998</v>
      </c>
      <c r="J584" s="12">
        <v>4.9417029807277135E-3</v>
      </c>
      <c r="K584" s="46">
        <v>7588433.3696999997</v>
      </c>
      <c r="L584" s="29">
        <v>5.3198949516301143E-2</v>
      </c>
      <c r="M584" s="4">
        <v>309</v>
      </c>
      <c r="N584" s="4">
        <v>100088167.75</v>
      </c>
      <c r="O584" s="12">
        <v>-0.16204252647478778</v>
      </c>
      <c r="P584" s="4">
        <v>2488433.8049999997</v>
      </c>
      <c r="Q584" s="29">
        <v>0.27624908239965257</v>
      </c>
      <c r="R584" s="49">
        <v>351520.87999999995</v>
      </c>
      <c r="S584" s="11">
        <v>0.14449042096407028</v>
      </c>
      <c r="T584" s="4">
        <v>4105</v>
      </c>
      <c r="U584" s="38">
        <v>0</v>
      </c>
      <c r="V584" s="38">
        <v>0</v>
      </c>
      <c r="W584" s="50">
        <v>153</v>
      </c>
      <c r="X584" s="50">
        <v>3848052.8499999996</v>
      </c>
      <c r="Z584" s="50">
        <v>58272.929999999993</v>
      </c>
      <c r="AA584" s="29">
        <v>0.10095656560434195</v>
      </c>
    </row>
    <row r="585" spans="1:27" ht="13" x14ac:dyDescent="0.3">
      <c r="A585" s="35">
        <v>40195</v>
      </c>
      <c r="B585" s="86">
        <v>9181332.7305000015</v>
      </c>
      <c r="C585" s="13">
        <v>-0.12548070512542342</v>
      </c>
      <c r="D585" s="47">
        <v>556260</v>
      </c>
      <c r="E585" s="91">
        <v>8775871.4100000001</v>
      </c>
      <c r="G585" s="13">
        <v>-0.14111919700123288</v>
      </c>
      <c r="H585" s="34">
        <v>8616</v>
      </c>
      <c r="I585" s="46">
        <v>1422580486.1899998</v>
      </c>
      <c r="J585" s="12">
        <v>-3.732625521681443E-2</v>
      </c>
      <c r="K585" s="46">
        <v>6895558.8404999999</v>
      </c>
      <c r="L585" s="29">
        <v>5.3857986380228609E-2</v>
      </c>
      <c r="M585" s="4">
        <v>309</v>
      </c>
      <c r="N585" s="4">
        <v>94837598.810000002</v>
      </c>
      <c r="O585" s="12">
        <v>-0.18235944045104158</v>
      </c>
      <c r="P585" s="4">
        <v>1880312.76</v>
      </c>
      <c r="Q585" s="29">
        <v>0.22029621439336819</v>
      </c>
      <c r="R585" s="49">
        <v>300347.91000000003</v>
      </c>
      <c r="S585" s="11">
        <v>0.25131822905737167</v>
      </c>
      <c r="T585" s="4">
        <v>4105</v>
      </c>
      <c r="U585" s="38">
        <v>0</v>
      </c>
      <c r="V585" s="38">
        <v>0</v>
      </c>
      <c r="W585" s="50">
        <v>194</v>
      </c>
      <c r="X585" s="50">
        <v>3620147.6199999996</v>
      </c>
      <c r="Z585" s="50">
        <v>53940.25</v>
      </c>
      <c r="AA585" s="29">
        <v>9.9333426261403873E-2</v>
      </c>
    </row>
    <row r="586" spans="1:27" ht="13" x14ac:dyDescent="0.3">
      <c r="A586" s="35">
        <v>40202</v>
      </c>
      <c r="B586" s="86">
        <v>9919739.6677999999</v>
      </c>
      <c r="C586" s="13">
        <v>7.9688214027602289E-3</v>
      </c>
      <c r="D586" s="47">
        <v>2010490</v>
      </c>
      <c r="E586" s="91">
        <v>9552980.1999999993</v>
      </c>
      <c r="G586" s="13">
        <v>-1.4536619571440257E-3</v>
      </c>
      <c r="H586" s="34">
        <v>8616</v>
      </c>
      <c r="I586" s="46">
        <v>1552717616.25</v>
      </c>
      <c r="J586" s="12">
        <v>5.6479156422271082E-3</v>
      </c>
      <c r="K586" s="46">
        <v>7388825.8877999997</v>
      </c>
      <c r="L586" s="29">
        <v>5.2873790160426412E-2</v>
      </c>
      <c r="M586" s="4">
        <v>309</v>
      </c>
      <c r="N586" s="4">
        <v>103452441.59</v>
      </c>
      <c r="O586" s="12">
        <v>-8.555293350085591E-2</v>
      </c>
      <c r="P586" s="4">
        <v>2164154.31</v>
      </c>
      <c r="Q586" s="29">
        <v>0.2324368437363625</v>
      </c>
      <c r="R586" s="49">
        <v>335750.63</v>
      </c>
      <c r="S586" s="11">
        <v>9.4447604746397351E-2</v>
      </c>
      <c r="T586" s="4">
        <v>4105</v>
      </c>
      <c r="U586" s="38">
        <v>0</v>
      </c>
      <c r="V586" s="38">
        <v>0</v>
      </c>
      <c r="W586" s="50">
        <v>199</v>
      </c>
      <c r="X586" s="50">
        <v>4329035.3899999997</v>
      </c>
      <c r="Z586" s="50">
        <v>66411.56</v>
      </c>
      <c r="AA586" s="29">
        <v>0.10227306858152836</v>
      </c>
    </row>
    <row r="587" spans="1:27" ht="13" x14ac:dyDescent="0.3">
      <c r="A587" s="35">
        <v>40209</v>
      </c>
      <c r="B587" s="86">
        <v>12161911.023900002</v>
      </c>
      <c r="C587" s="13">
        <v>3.1156469937661635E-2</v>
      </c>
      <c r="D587" s="47">
        <v>1993189</v>
      </c>
      <c r="E587" s="91">
        <v>11745595.689999999</v>
      </c>
      <c r="G587" s="13">
        <v>2.2340514188045724E-2</v>
      </c>
      <c r="H587" s="34">
        <v>8616</v>
      </c>
      <c r="I587" s="46">
        <v>1788917379.8</v>
      </c>
      <c r="J587" s="12">
        <v>3.4973168221434259E-2</v>
      </c>
      <c r="K587" s="46">
        <v>8987685.5438999999</v>
      </c>
      <c r="L587" s="29">
        <v>5.5823244738761865E-2</v>
      </c>
      <c r="M587" s="4">
        <v>309</v>
      </c>
      <c r="N587" s="4">
        <v>82412400.710000008</v>
      </c>
      <c r="O587" s="12">
        <v>-0.35231707076647656</v>
      </c>
      <c r="P587" s="4">
        <v>2757910.14</v>
      </c>
      <c r="Q587" s="29">
        <v>0.37183052230004621</v>
      </c>
      <c r="R587" s="49">
        <v>475620.58999999997</v>
      </c>
      <c r="S587" s="11">
        <v>9.8981106496289994E-2</v>
      </c>
      <c r="T587" s="4">
        <v>4105</v>
      </c>
      <c r="U587" s="38">
        <v>0</v>
      </c>
      <c r="V587" s="38">
        <v>0</v>
      </c>
      <c r="W587" s="50">
        <v>208</v>
      </c>
      <c r="X587" s="50">
        <v>5562729.4400000004</v>
      </c>
      <c r="Z587" s="50">
        <v>80564.710000000006</v>
      </c>
      <c r="AA587" s="29">
        <v>9.6552973222919627E-2</v>
      </c>
    </row>
    <row r="588" spans="1:27" ht="13" x14ac:dyDescent="0.3">
      <c r="A588" s="35">
        <v>40216</v>
      </c>
      <c r="B588" s="86">
        <v>10420041.216199998</v>
      </c>
      <c r="C588" s="13">
        <v>-1.279824843874322E-2</v>
      </c>
      <c r="D588" s="47">
        <v>2073946.7</v>
      </c>
      <c r="E588" s="91">
        <v>9864742.9199999999</v>
      </c>
      <c r="G588" s="13">
        <v>-3.2454366342794527E-2</v>
      </c>
      <c r="H588" s="34">
        <v>8616</v>
      </c>
      <c r="I588" s="46">
        <v>1588255834.8699999</v>
      </c>
      <c r="J588" s="12">
        <v>-1.1554459912982429E-3</v>
      </c>
      <c r="K588" s="46">
        <v>7662240.7811999992</v>
      </c>
      <c r="L588" s="29">
        <v>5.3603460356226831E-2</v>
      </c>
      <c r="M588" s="4">
        <v>309</v>
      </c>
      <c r="N588" s="4">
        <v>108637893.51000001</v>
      </c>
      <c r="O588" s="12">
        <v>-0.11959960846940754</v>
      </c>
      <c r="P588" s="4">
        <v>2202502.0049999999</v>
      </c>
      <c r="Q588" s="29">
        <v>0.22526435030468769</v>
      </c>
      <c r="R588" s="49">
        <v>427729.54</v>
      </c>
      <c r="S588" s="11">
        <v>0.32303323114762761</v>
      </c>
      <c r="T588" s="4">
        <v>4105</v>
      </c>
      <c r="U588" s="38">
        <v>0</v>
      </c>
      <c r="V588" s="38">
        <v>0</v>
      </c>
      <c r="W588" s="50">
        <v>218</v>
      </c>
      <c r="X588" s="50">
        <v>5364243.6599999992</v>
      </c>
      <c r="Z588" s="50">
        <v>79677.840000000011</v>
      </c>
      <c r="AA588" s="29">
        <v>9.9023391491504353E-2</v>
      </c>
    </row>
    <row r="589" spans="1:27" ht="13" x14ac:dyDescent="0.3">
      <c r="A589" s="35">
        <v>40223</v>
      </c>
      <c r="B589" s="86">
        <v>9330294.1034999974</v>
      </c>
      <c r="C589" s="13">
        <v>-0.12214642126272957</v>
      </c>
      <c r="D589" s="47">
        <v>2944322.1</v>
      </c>
      <c r="E589" s="91">
        <v>8832991.0699999984</v>
      </c>
      <c r="G589" s="13">
        <v>-0.14222568500680155</v>
      </c>
      <c r="H589" s="34">
        <v>8616</v>
      </c>
      <c r="I589" s="46">
        <v>1467533265.5400002</v>
      </c>
      <c r="J589" s="48">
        <v>-2.8698564065057997E-2</v>
      </c>
      <c r="K589" s="46">
        <v>6878698.2134999987</v>
      </c>
      <c r="L589" s="29">
        <v>5.2080577622801938E-2</v>
      </c>
      <c r="M589" s="4">
        <v>309</v>
      </c>
      <c r="N589" s="4">
        <v>98538089.950000003</v>
      </c>
      <c r="O589" s="12">
        <v>-0.12522223905012952</v>
      </c>
      <c r="P589" s="4">
        <v>1954292.8499999999</v>
      </c>
      <c r="Q589" s="29">
        <v>0.22036519087206033</v>
      </c>
      <c r="R589" s="49">
        <v>361925.82999999996</v>
      </c>
      <c r="S589" s="11">
        <v>0.29238618352386991</v>
      </c>
      <c r="T589" s="4">
        <v>4105</v>
      </c>
      <c r="U589" s="38">
        <v>0</v>
      </c>
      <c r="V589" s="38">
        <v>0</v>
      </c>
      <c r="W589" s="50">
        <v>228</v>
      </c>
      <c r="X589" s="50">
        <v>4791680.2899999991</v>
      </c>
      <c r="Z589" s="50">
        <v>69573.5</v>
      </c>
      <c r="AA589" s="29">
        <v>9.6797637835168149E-2</v>
      </c>
    </row>
    <row r="590" spans="1:27" ht="13" x14ac:dyDescent="0.3">
      <c r="A590" s="35">
        <v>40230</v>
      </c>
      <c r="B590" s="86">
        <v>9245950.0617999993</v>
      </c>
      <c r="C590" s="13">
        <v>4.1232691829509616E-2</v>
      </c>
      <c r="D590" s="47">
        <v>2244191</v>
      </c>
      <c r="E590" s="91">
        <v>8810719.2899999991</v>
      </c>
      <c r="G590" s="13">
        <v>2.6079875432100552E-2</v>
      </c>
      <c r="H590" s="34">
        <v>8616</v>
      </c>
      <c r="I590" s="46">
        <v>1476297854.3899999</v>
      </c>
      <c r="J590" s="48">
        <v>1.9639149499770969E-2</v>
      </c>
      <c r="K590" s="49">
        <v>6655276.2167999996</v>
      </c>
      <c r="L590" s="29">
        <v>5.0089833362627761E-2</v>
      </c>
      <c r="M590" s="4">
        <v>309</v>
      </c>
      <c r="N590" s="4">
        <v>104217868.98</v>
      </c>
      <c r="O590" s="12">
        <v>0.15984156064035693</v>
      </c>
      <c r="P590" s="4">
        <v>2155443.0749999997</v>
      </c>
      <c r="Q590" s="29">
        <v>0.22980097112325348</v>
      </c>
      <c r="R590" s="49">
        <v>353460.15000000008</v>
      </c>
      <c r="S590" s="11">
        <v>0.23509702771002972</v>
      </c>
      <c r="T590" s="4">
        <v>4105</v>
      </c>
      <c r="U590" s="38">
        <v>0</v>
      </c>
      <c r="V590" s="38">
        <v>0</v>
      </c>
      <c r="W590" s="50">
        <v>224</v>
      </c>
      <c r="X590" s="50">
        <v>5526453.8499999996</v>
      </c>
      <c r="Z590" s="50">
        <v>73304.94</v>
      </c>
      <c r="AA590" s="29">
        <v>8.8429147019838061E-2</v>
      </c>
    </row>
    <row r="591" spans="1:27" ht="13" x14ac:dyDescent="0.3">
      <c r="A591" s="35">
        <v>40237</v>
      </c>
      <c r="B591" s="86">
        <v>13326863.449000001</v>
      </c>
      <c r="C591" s="13">
        <v>0.21654177981032374</v>
      </c>
      <c r="D591" s="47">
        <v>3023206</v>
      </c>
      <c r="E591" s="91">
        <v>10773588.619999999</v>
      </c>
      <c r="G591" s="13">
        <v>8.3192849270903313E-3</v>
      </c>
      <c r="H591" s="34">
        <v>8616</v>
      </c>
      <c r="I591" s="46">
        <v>1746635184.04</v>
      </c>
      <c r="J591" s="48">
        <v>1.5023141877584356E-2</v>
      </c>
      <c r="K591" s="49">
        <v>8353089.0089999996</v>
      </c>
      <c r="L591" s="29">
        <v>5.3137656305150036E-2</v>
      </c>
      <c r="M591" s="4">
        <v>309</v>
      </c>
      <c r="N591" s="4">
        <v>107563605.48</v>
      </c>
      <c r="O591" s="12">
        <v>-0.18523458736410825</v>
      </c>
      <c r="P591" s="4">
        <v>2420499.6</v>
      </c>
      <c r="Q591" s="29">
        <v>0.25003289802330642</v>
      </c>
      <c r="R591" s="49">
        <v>443772.49</v>
      </c>
      <c r="S591" s="11">
        <v>0.64353309078298171</v>
      </c>
      <c r="T591" s="4">
        <v>4105</v>
      </c>
      <c r="U591" s="38">
        <v>632641.38</v>
      </c>
      <c r="V591" s="38">
        <v>1388284.39</v>
      </c>
      <c r="W591" s="50">
        <v>263</v>
      </c>
      <c r="X591" s="50">
        <v>5976403.9299999997</v>
      </c>
      <c r="Z591" s="50">
        <v>88576.58</v>
      </c>
      <c r="AA591" s="29">
        <v>9.8806998363869511E-2</v>
      </c>
    </row>
    <row r="592" spans="1:27" ht="13" x14ac:dyDescent="0.3">
      <c r="A592" s="35">
        <v>40244</v>
      </c>
      <c r="B592" s="86">
        <v>12749320.426400002</v>
      </c>
      <c r="C592" s="13">
        <v>0.25856559558879888</v>
      </c>
      <c r="D592" s="47">
        <v>1566876.15</v>
      </c>
      <c r="E592" s="91">
        <v>9963561.25</v>
      </c>
      <c r="G592" s="13">
        <v>1.8678144129204322E-2</v>
      </c>
      <c r="H592" s="34">
        <v>8616</v>
      </c>
      <c r="I592" s="46">
        <v>1650366827.4199998</v>
      </c>
      <c r="J592" s="48">
        <v>4.10184075912714E-2</v>
      </c>
      <c r="K592" s="49">
        <v>8092204.3764000004</v>
      </c>
      <c r="L592" s="29">
        <v>5.4480846600970891E-2</v>
      </c>
      <c r="M592" s="4">
        <v>309</v>
      </c>
      <c r="N592" s="4">
        <v>108481874.03</v>
      </c>
      <c r="O592" s="12">
        <v>-0.13233901092647493</v>
      </c>
      <c r="P592" s="4">
        <v>1871356.68</v>
      </c>
      <c r="Q592" s="29">
        <v>0.19167120946168265</v>
      </c>
      <c r="R592" s="49">
        <v>464087.38</v>
      </c>
      <c r="S592" s="11">
        <v>0.3291242585692109</v>
      </c>
      <c r="T592" s="4">
        <v>4105</v>
      </c>
      <c r="U592" s="38">
        <v>450120.04</v>
      </c>
      <c r="V592" s="38">
        <v>1763581.47</v>
      </c>
      <c r="W592" s="50">
        <v>240</v>
      </c>
      <c r="X592" s="50">
        <v>7220835.8800000008</v>
      </c>
      <c r="Z592" s="50">
        <v>107970.48000000001</v>
      </c>
      <c r="AA592" s="29">
        <v>9.9684193348540701E-2</v>
      </c>
    </row>
    <row r="593" spans="1:27" ht="13" x14ac:dyDescent="0.3">
      <c r="A593" s="35">
        <v>40251</v>
      </c>
      <c r="B593" s="86">
        <v>11718293.608899999</v>
      </c>
      <c r="C593" s="13">
        <v>5.2445000230094241E-2</v>
      </c>
      <c r="D593" s="47">
        <v>2367727.7000000002</v>
      </c>
      <c r="E593" s="91">
        <v>8999172.7300000004</v>
      </c>
      <c r="G593" s="13">
        <v>-0.16264666184598353</v>
      </c>
      <c r="H593" s="34">
        <v>8616</v>
      </c>
      <c r="I593" s="46">
        <v>1465380690.45</v>
      </c>
      <c r="J593" s="48">
        <v>-2.5534290406716398E-2</v>
      </c>
      <c r="K593" s="49">
        <v>6969872.9798999997</v>
      </c>
      <c r="L593" s="29">
        <v>5.2848405615484269E-2</v>
      </c>
      <c r="M593" s="4">
        <v>309</v>
      </c>
      <c r="N593" s="4">
        <v>99023409.289999992</v>
      </c>
      <c r="O593" s="12">
        <v>-0.17313945573405509</v>
      </c>
      <c r="P593" s="4">
        <v>2029299.7590000001</v>
      </c>
      <c r="Q593" s="29">
        <v>0.22770146232762578</v>
      </c>
      <c r="R593" s="49">
        <v>349577.44000000006</v>
      </c>
      <c r="S593" s="11">
        <v>-9.7141452146441765E-2</v>
      </c>
      <c r="T593" s="4">
        <v>4105</v>
      </c>
      <c r="U593" s="38">
        <v>864391.44</v>
      </c>
      <c r="V593" s="38">
        <v>1406958.4300000002</v>
      </c>
      <c r="W593" s="50">
        <v>244</v>
      </c>
      <c r="X593" s="50">
        <v>6847499.0700000003</v>
      </c>
      <c r="Z593" s="50">
        <v>98193.56</v>
      </c>
      <c r="AA593" s="29">
        <v>9.5600412156512105E-2</v>
      </c>
    </row>
    <row r="594" spans="1:27" ht="13" x14ac:dyDescent="0.3">
      <c r="A594" s="35">
        <v>40258</v>
      </c>
      <c r="B594" s="86">
        <v>11410052.410599999</v>
      </c>
      <c r="C594" s="13">
        <v>6.3977795083698386E-2</v>
      </c>
      <c r="D594" s="47">
        <v>577487</v>
      </c>
      <c r="E594" s="91">
        <v>9450142.0099999979</v>
      </c>
      <c r="G594" s="13">
        <v>-9.3295254135643768E-2</v>
      </c>
      <c r="H594" s="34">
        <v>8616</v>
      </c>
      <c r="I594" s="46">
        <v>1489252100.05</v>
      </c>
      <c r="J594" s="48">
        <v>2.6490028217424966E-2</v>
      </c>
      <c r="K594" s="49">
        <v>7296826.3055999996</v>
      </c>
      <c r="L594" s="29">
        <v>5.4440646977954893E-2</v>
      </c>
      <c r="M594" s="4">
        <v>309</v>
      </c>
      <c r="N594" s="4">
        <v>107171477.81999999</v>
      </c>
      <c r="O594" s="12">
        <v>-7.5624241205523246E-2</v>
      </c>
      <c r="P594" s="4">
        <v>2153315.7450000001</v>
      </c>
      <c r="Q594" s="29">
        <v>0.22324718280160788</v>
      </c>
      <c r="R594" s="49">
        <v>343164.52999999991</v>
      </c>
      <c r="S594" s="11">
        <v>0.13840127524737045</v>
      </c>
      <c r="T594" s="4">
        <v>4105</v>
      </c>
      <c r="U594" s="38">
        <v>234858.48</v>
      </c>
      <c r="V594" s="38">
        <v>1292394.3599999999</v>
      </c>
      <c r="W594" s="50">
        <v>244</v>
      </c>
      <c r="X594" s="50">
        <v>6296415.6299999999</v>
      </c>
      <c r="Z594" s="50">
        <v>89492.99000000002</v>
      </c>
      <c r="AA594" s="29">
        <v>9.4755487628654766E-2</v>
      </c>
    </row>
    <row r="595" spans="1:27" ht="13" x14ac:dyDescent="0.3">
      <c r="A595" s="35">
        <v>40265</v>
      </c>
      <c r="B595" s="86">
        <v>14172045.708200004</v>
      </c>
      <c r="C595" s="13">
        <v>0.25803622000415172</v>
      </c>
      <c r="D595" s="47">
        <v>2417322</v>
      </c>
      <c r="E595" s="91">
        <v>11052406.709999999</v>
      </c>
      <c r="G595" s="13">
        <v>4.5119357951812766E-3</v>
      </c>
      <c r="H595" s="34">
        <v>8616</v>
      </c>
      <c r="I595" s="46">
        <v>1760545126.22</v>
      </c>
      <c r="J595" s="48">
        <v>-4.7838609444750269E-3</v>
      </c>
      <c r="K595" s="49">
        <v>8814311.5932000019</v>
      </c>
      <c r="L595" s="29">
        <v>5.5628676607839309E-2</v>
      </c>
      <c r="M595" s="4">
        <v>309</v>
      </c>
      <c r="N595" s="4">
        <v>111651504.08</v>
      </c>
      <c r="O595" s="12">
        <v>-1.5559820736413821E-2</v>
      </c>
      <c r="P595" s="4">
        <v>2238095.1149999998</v>
      </c>
      <c r="Q595" s="29">
        <v>0.22272627408746681</v>
      </c>
      <c r="R595" s="49">
        <v>431734.33</v>
      </c>
      <c r="S595" s="11">
        <v>0.64501661136530353</v>
      </c>
      <c r="T595" s="4">
        <v>4105</v>
      </c>
      <c r="U595" s="38">
        <v>1138260.32</v>
      </c>
      <c r="V595" s="38">
        <v>1441773.97</v>
      </c>
      <c r="W595" s="50">
        <v>244</v>
      </c>
      <c r="X595" s="50">
        <v>7546944.9900000002</v>
      </c>
      <c r="Z595" s="50">
        <v>107870.38</v>
      </c>
      <c r="AA595" s="29">
        <v>9.5288340861043791E-2</v>
      </c>
    </row>
    <row r="596" spans="1:27" ht="13" x14ac:dyDescent="0.3">
      <c r="A596" s="35">
        <v>40272</v>
      </c>
      <c r="B596" s="86">
        <v>13196386.3292</v>
      </c>
      <c r="C596" s="13">
        <v>0.21019905376729908</v>
      </c>
      <c r="D596" s="47">
        <v>1672316.8</v>
      </c>
      <c r="E596" s="91">
        <v>10706882.220000001</v>
      </c>
      <c r="G596" s="13">
        <v>1.4017173934945726E-2</v>
      </c>
      <c r="H596" s="34">
        <v>8616</v>
      </c>
      <c r="I596" s="46">
        <v>1782469843.9099998</v>
      </c>
      <c r="J596" s="48">
        <v>0.10392175899984935</v>
      </c>
      <c r="K596" s="49">
        <v>8454056.5691999998</v>
      </c>
      <c r="L596" s="29">
        <v>5.2698766377975756E-2</v>
      </c>
      <c r="M596" s="4">
        <v>309</v>
      </c>
      <c r="N596" s="4">
        <v>120198799.56999999</v>
      </c>
      <c r="O596" s="12">
        <v>5.3465518306558657E-2</v>
      </c>
      <c r="P596" s="4">
        <v>2252825.64</v>
      </c>
      <c r="Q596" s="29">
        <v>0.20824996663483739</v>
      </c>
      <c r="R596" s="49">
        <v>459129.91999999993</v>
      </c>
      <c r="S596" s="11">
        <v>0.32913949745994864</v>
      </c>
      <c r="T596" s="4">
        <v>4105</v>
      </c>
      <c r="U596" s="38">
        <v>497559.8</v>
      </c>
      <c r="V596" s="38">
        <v>1421880.86</v>
      </c>
      <c r="W596" s="50">
        <v>244</v>
      </c>
      <c r="X596" s="50">
        <v>7884273.79</v>
      </c>
      <c r="Z596" s="50">
        <v>110933.54</v>
      </c>
      <c r="AA596" s="29">
        <v>9.3801528591174577E-2</v>
      </c>
    </row>
    <row r="597" spans="1:27" ht="13" x14ac:dyDescent="0.3">
      <c r="A597" s="35">
        <v>40279</v>
      </c>
      <c r="B597" s="86">
        <v>12345629.357200002</v>
      </c>
      <c r="C597" s="13">
        <v>0.18528393695080569</v>
      </c>
      <c r="D597" s="47">
        <v>502510</v>
      </c>
      <c r="E597" s="91">
        <v>9563231.4000000004</v>
      </c>
      <c r="G597" s="13">
        <v>-4.7344640294188833E-2</v>
      </c>
      <c r="H597" s="34">
        <v>8616</v>
      </c>
      <c r="I597" s="46">
        <v>1592537806.4499998</v>
      </c>
      <c r="J597" s="48">
        <v>6.016196724724554E-2</v>
      </c>
      <c r="K597" s="49">
        <v>7379612.2872000011</v>
      </c>
      <c r="L597" s="29">
        <v>5.1487438318830514E-2</v>
      </c>
      <c r="M597" s="4">
        <v>309</v>
      </c>
      <c r="N597" s="4">
        <v>107870773</v>
      </c>
      <c r="O597" s="12">
        <v>1.9977652390209322E-2</v>
      </c>
      <c r="P597" s="4">
        <v>2183619.33</v>
      </c>
      <c r="Q597" s="29">
        <v>0.22492132322070224</v>
      </c>
      <c r="R597" s="49">
        <v>436927.42</v>
      </c>
      <c r="S597" s="11">
        <v>0.15817206907616188</v>
      </c>
      <c r="T597" s="4">
        <v>4105</v>
      </c>
      <c r="U597" s="38">
        <v>634900.9</v>
      </c>
      <c r="V597" s="38">
        <v>1603524.6700000002</v>
      </c>
      <c r="W597" s="50">
        <v>244</v>
      </c>
      <c r="X597" s="50">
        <v>7120126.5800000001</v>
      </c>
      <c r="Z597" s="50">
        <v>107044.75</v>
      </c>
      <c r="AA597" s="29">
        <v>0.10022738481521024</v>
      </c>
    </row>
    <row r="598" spans="1:27" ht="13" x14ac:dyDescent="0.3">
      <c r="A598" s="35">
        <v>40286</v>
      </c>
      <c r="B598" s="86">
        <v>11630646.4759</v>
      </c>
      <c r="C598" s="13">
        <v>0.16779131736183195</v>
      </c>
      <c r="D598" s="47">
        <v>1733047</v>
      </c>
      <c r="E598" s="91">
        <v>9263228.7000000011</v>
      </c>
      <c r="G598" s="13">
        <v>-4.0902942063974601E-2</v>
      </c>
      <c r="H598" s="34">
        <v>8616</v>
      </c>
      <c r="I598" s="46">
        <v>1478488857.0999999</v>
      </c>
      <c r="J598" s="48">
        <v>2.9901713760670967E-2</v>
      </c>
      <c r="K598" s="49">
        <v>7208243.9108999986</v>
      </c>
      <c r="L598" s="29">
        <v>5.4171256432122616E-2</v>
      </c>
      <c r="M598" s="4">
        <v>309</v>
      </c>
      <c r="N598" s="4">
        <v>102955577.14</v>
      </c>
      <c r="O598" s="12">
        <v>2.6071045028104312E-3</v>
      </c>
      <c r="P598" s="4">
        <v>2054984.8049999999</v>
      </c>
      <c r="Q598" s="29">
        <v>0.22177685885778911</v>
      </c>
      <c r="R598" s="49">
        <v>389303.88</v>
      </c>
      <c r="S598" s="11">
        <v>0.29232120550822782</v>
      </c>
      <c r="T598" s="4">
        <v>4105</v>
      </c>
      <c r="U598" s="38">
        <v>667143.35</v>
      </c>
      <c r="V598" s="38">
        <v>1206700.6500000001</v>
      </c>
      <c r="W598" s="50">
        <v>244</v>
      </c>
      <c r="X598" s="50">
        <v>6689309.5200000005</v>
      </c>
      <c r="Z598" s="50">
        <v>104269.87999999999</v>
      </c>
      <c r="AA598" s="29">
        <v>0.1039169336169891</v>
      </c>
    </row>
    <row r="599" spans="1:27" ht="13" x14ac:dyDescent="0.3">
      <c r="A599" s="35">
        <v>40293</v>
      </c>
      <c r="B599" s="86">
        <v>12870757.377499999</v>
      </c>
      <c r="C599" s="13">
        <v>9.8247592346724089E-2</v>
      </c>
      <c r="D599" s="47">
        <v>789873</v>
      </c>
      <c r="E599" s="91">
        <v>10099065.440000001</v>
      </c>
      <c r="G599" s="13">
        <v>-0.11858925740667814</v>
      </c>
      <c r="H599" s="34">
        <v>8616</v>
      </c>
      <c r="I599" s="46">
        <v>1648689710.3099999</v>
      </c>
      <c r="J599" s="48">
        <v>-4.9712951366766567E-2</v>
      </c>
      <c r="K599" s="49">
        <v>7747463.9564999994</v>
      </c>
      <c r="L599" s="29">
        <v>5.2212937529533064E-2</v>
      </c>
      <c r="M599" s="4">
        <v>309</v>
      </c>
      <c r="N599" s="4">
        <v>111565177.78999999</v>
      </c>
      <c r="O599" s="12">
        <v>-6.8130766371985674E-2</v>
      </c>
      <c r="P599" s="4">
        <v>2351601.531</v>
      </c>
      <c r="Q599" s="29">
        <v>0.23420305885392526</v>
      </c>
      <c r="R599" s="49">
        <v>389284.68</v>
      </c>
      <c r="S599" s="11">
        <v>0.48857006225167354</v>
      </c>
      <c r="T599" s="4">
        <v>4105</v>
      </c>
      <c r="U599" s="38">
        <v>525919.06000000006</v>
      </c>
      <c r="V599" s="38">
        <v>1729155.48</v>
      </c>
      <c r="W599" s="50">
        <v>244</v>
      </c>
      <c r="X599" s="50">
        <v>6186821.3499999996</v>
      </c>
      <c r="Z599" s="50">
        <v>127332.67000000001</v>
      </c>
      <c r="AA599" s="29">
        <v>0.13720849829721798</v>
      </c>
    </row>
    <row r="600" spans="1:27" ht="13" x14ac:dyDescent="0.3">
      <c r="A600" s="35">
        <v>40300</v>
      </c>
      <c r="B600" s="86">
        <v>14835748.3115</v>
      </c>
      <c r="C600" s="13">
        <v>0.3294290618058735</v>
      </c>
      <c r="D600" s="47">
        <v>2857137</v>
      </c>
      <c r="E600" s="91">
        <v>11813270.520000001</v>
      </c>
      <c r="G600" s="13">
        <v>8.9771556575899636E-2</v>
      </c>
      <c r="H600" s="34">
        <v>8616</v>
      </c>
      <c r="I600" s="46">
        <v>1891553930.3099999</v>
      </c>
      <c r="J600" s="48">
        <v>2.5783173092881917E-2</v>
      </c>
      <c r="K600" s="49">
        <v>9563768.7164999992</v>
      </c>
      <c r="L600" s="29">
        <v>5.6178200973939323E-2</v>
      </c>
      <c r="M600" s="4">
        <v>309</v>
      </c>
      <c r="N600" s="4">
        <v>126234033.38</v>
      </c>
      <c r="O600" s="12">
        <v>4.2620430428484291E-2</v>
      </c>
      <c r="P600" s="4">
        <v>2249501.8049999997</v>
      </c>
      <c r="Q600" s="29">
        <v>0.19800099728065901</v>
      </c>
      <c r="R600" s="49">
        <v>537743.86</v>
      </c>
      <c r="S600" s="11">
        <v>0.68385020322605272</v>
      </c>
      <c r="T600" s="4">
        <v>4105</v>
      </c>
      <c r="U600" s="38">
        <v>640846.14</v>
      </c>
      <c r="V600" s="38">
        <v>1699117.24</v>
      </c>
      <c r="W600" s="50">
        <v>244</v>
      </c>
      <c r="X600" s="50">
        <v>9050034.8899999987</v>
      </c>
      <c r="Z600" s="50">
        <v>144770.55000000002</v>
      </c>
      <c r="AA600" s="29">
        <v>0.10664456123439324</v>
      </c>
    </row>
    <row r="601" spans="1:27" ht="13" x14ac:dyDescent="0.3">
      <c r="A601" s="35">
        <v>40307</v>
      </c>
      <c r="B601" s="86">
        <v>12808491.830600001</v>
      </c>
      <c r="C601" s="13">
        <v>0.28689426976274479</v>
      </c>
      <c r="D601" s="47">
        <v>2500798.2000000002</v>
      </c>
      <c r="E601" s="91">
        <v>10294179.309999999</v>
      </c>
      <c r="G601" s="13">
        <v>7.5196612658655848E-2</v>
      </c>
      <c r="H601" s="34">
        <v>8616</v>
      </c>
      <c r="I601" s="46">
        <v>1564291170.8700004</v>
      </c>
      <c r="J601" s="48">
        <v>1.9513744597974725E-2</v>
      </c>
      <c r="K601" s="49">
        <v>7499482.9956</v>
      </c>
      <c r="L601" s="29">
        <v>5.3268592440917702E-2</v>
      </c>
      <c r="M601" s="4">
        <v>309</v>
      </c>
      <c r="N601" s="4">
        <v>116532728.7</v>
      </c>
      <c r="O601" s="12">
        <v>-6.9429430515334234E-3</v>
      </c>
      <c r="P601" s="4">
        <v>2794696.335</v>
      </c>
      <c r="Q601" s="29">
        <v>0.26646747095350559</v>
      </c>
      <c r="R601" s="49">
        <v>416081.18</v>
      </c>
      <c r="S601" s="11">
        <v>9.8430474864973583E-2</v>
      </c>
      <c r="T601" s="4">
        <v>4105</v>
      </c>
      <c r="U601" s="38">
        <v>432560.52</v>
      </c>
      <c r="V601" s="38">
        <v>1531352.6600000001</v>
      </c>
      <c r="W601" s="50">
        <v>244</v>
      </c>
      <c r="X601" s="50">
        <v>8422798.0999999996</v>
      </c>
      <c r="Z601" s="50">
        <v>134318.14000000001</v>
      </c>
      <c r="AA601" s="29">
        <v>0.10631315817325206</v>
      </c>
    </row>
    <row r="602" spans="1:27" ht="13" x14ac:dyDescent="0.3">
      <c r="A602" s="35">
        <v>40314</v>
      </c>
      <c r="B602" s="86">
        <v>12394892.651600001</v>
      </c>
      <c r="C602" s="13">
        <v>0.29182825919319355</v>
      </c>
      <c r="D602" s="47">
        <v>2175019.5</v>
      </c>
      <c r="E602" s="91">
        <v>9495928.1900000013</v>
      </c>
      <c r="G602" s="13">
        <v>2.2608176903368804E-2</v>
      </c>
      <c r="H602" s="34">
        <v>8616</v>
      </c>
      <c r="I602" s="46">
        <v>1461676322.4200001</v>
      </c>
      <c r="J602" s="48">
        <v>2.3604486338746122E-2</v>
      </c>
      <c r="K602" s="49">
        <v>6844101.2045999998</v>
      </c>
      <c r="L602" s="29">
        <v>5.2026271325307107E-2</v>
      </c>
      <c r="M602" s="4">
        <v>309</v>
      </c>
      <c r="N602" s="4">
        <v>111943095.86</v>
      </c>
      <c r="O602" s="12">
        <v>-9.3291107873018864E-2</v>
      </c>
      <c r="P602" s="4">
        <v>2651826.9870000002</v>
      </c>
      <c r="Q602" s="29">
        <v>0.26321180483385648</v>
      </c>
      <c r="R602" s="49">
        <v>376950.89</v>
      </c>
      <c r="S602" s="11">
        <v>0.22047194967400108</v>
      </c>
      <c r="T602" s="4">
        <v>4105</v>
      </c>
      <c r="U602" s="38">
        <v>851466.77</v>
      </c>
      <c r="V602" s="38">
        <v>1546659.8</v>
      </c>
      <c r="W602" s="50">
        <v>244</v>
      </c>
      <c r="X602" s="50">
        <v>7927096.9399999995</v>
      </c>
      <c r="Z602" s="50">
        <v>123887</v>
      </c>
      <c r="AA602" s="29">
        <v>0.10418862536747701</v>
      </c>
    </row>
    <row r="603" spans="1:27" ht="13" x14ac:dyDescent="0.3">
      <c r="A603" s="35">
        <v>40321</v>
      </c>
      <c r="B603" s="86">
        <v>11832281.318600001</v>
      </c>
      <c r="C603" s="13">
        <v>0.25298760522257657</v>
      </c>
      <c r="D603" s="47">
        <v>2113428.2400000002</v>
      </c>
      <c r="E603" s="91">
        <v>9268467.0700000003</v>
      </c>
      <c r="G603" s="13">
        <v>1.7564240013311139E-2</v>
      </c>
      <c r="H603" s="34">
        <v>8616</v>
      </c>
      <c r="I603" s="46">
        <v>1432012015.1900001</v>
      </c>
      <c r="J603" s="48">
        <v>4.184792319217534E-3</v>
      </c>
      <c r="K603" s="49">
        <v>6625224.0486000003</v>
      </c>
      <c r="L603" s="29">
        <v>5.1405714309061101E-2</v>
      </c>
      <c r="M603" s="4">
        <v>309</v>
      </c>
      <c r="N603" s="4">
        <v>111340521.06</v>
      </c>
      <c r="O603" s="12">
        <v>-2.1826790968834997E-2</v>
      </c>
      <c r="P603" s="4">
        <v>2643243.0299999998</v>
      </c>
      <c r="Q603" s="29">
        <v>0.26377967985414058</v>
      </c>
      <c r="R603" s="49">
        <v>334774.88</v>
      </c>
      <c r="S603" s="11">
        <v>1.0425024671523175E-5</v>
      </c>
      <c r="T603" s="4">
        <v>4105</v>
      </c>
      <c r="U603" s="38">
        <v>539939.25</v>
      </c>
      <c r="V603" s="38">
        <v>1567788.99</v>
      </c>
      <c r="W603" s="50">
        <v>244</v>
      </c>
      <c r="X603" s="50">
        <v>7595185.5999999996</v>
      </c>
      <c r="Z603" s="50">
        <v>121311.12</v>
      </c>
      <c r="AA603" s="29">
        <v>0.10648071588928651</v>
      </c>
    </row>
    <row r="604" spans="1:27" ht="13" x14ac:dyDescent="0.3">
      <c r="A604" s="35">
        <v>40328</v>
      </c>
      <c r="B604" s="86">
        <v>13233693.5559</v>
      </c>
      <c r="C604" s="13">
        <v>0.25460416541359954</v>
      </c>
      <c r="D604" s="47">
        <v>2494911</v>
      </c>
      <c r="E604" s="91">
        <v>10463433.350000001</v>
      </c>
      <c r="G604" s="13">
        <v>1.4817575425583485E-2</v>
      </c>
      <c r="H604" s="34">
        <v>8616</v>
      </c>
      <c r="I604" s="46">
        <v>1736973491.2199998</v>
      </c>
      <c r="J604" s="48">
        <v>-2.2126172134884214E-4</v>
      </c>
      <c r="K604" s="49">
        <v>8202109.9959000014</v>
      </c>
      <c r="L604" s="29">
        <v>5.2467441771946531E-2</v>
      </c>
      <c r="M604" s="4">
        <v>309</v>
      </c>
      <c r="N604" s="4">
        <v>116948945.17</v>
      </c>
      <c r="O604" s="12">
        <v>-2.0244987756395938E-2</v>
      </c>
      <c r="P604" s="4">
        <v>2261323.35</v>
      </c>
      <c r="Q604" s="29">
        <v>0.21484430632081777</v>
      </c>
      <c r="R604" s="49">
        <v>414570.63</v>
      </c>
      <c r="S604" s="11">
        <v>0.74595583176873359</v>
      </c>
      <c r="T604" s="4">
        <v>4105</v>
      </c>
      <c r="U604" s="38">
        <v>555139.93999999994</v>
      </c>
      <c r="V604" s="38">
        <v>1658729.7999999998</v>
      </c>
      <c r="W604" s="50">
        <v>244</v>
      </c>
      <c r="X604" s="50">
        <v>9517585.9800000004</v>
      </c>
      <c r="Z604" s="50">
        <v>141819.84000000003</v>
      </c>
      <c r="AA604" s="29">
        <v>9.9338803136296977E-2</v>
      </c>
    </row>
    <row r="605" spans="1:27" ht="13" x14ac:dyDescent="0.3">
      <c r="A605" s="35">
        <v>40335</v>
      </c>
      <c r="B605" s="86">
        <v>13587648.773599999</v>
      </c>
      <c r="C605" s="13">
        <v>0.27446436975179878</v>
      </c>
      <c r="D605" s="47">
        <v>1909550</v>
      </c>
      <c r="E605" s="91">
        <v>10416136.780000001</v>
      </c>
      <c r="G605" s="13">
        <v>1.0342610343032854E-2</v>
      </c>
      <c r="H605" s="34">
        <v>8616</v>
      </c>
      <c r="I605" s="46">
        <v>1665849839.9400003</v>
      </c>
      <c r="J605" s="48">
        <v>4.7812495112143027E-2</v>
      </c>
      <c r="K605" s="49">
        <v>7704529.5636000019</v>
      </c>
      <c r="L605" s="29">
        <v>5.1388715829923381E-2</v>
      </c>
      <c r="M605" s="4">
        <v>309</v>
      </c>
      <c r="N605" s="4">
        <v>118657041.31999999</v>
      </c>
      <c r="O605" s="12">
        <v>9.4734652138515063E-2</v>
      </c>
      <c r="P605" s="4">
        <v>2711607.21</v>
      </c>
      <c r="Q605" s="29">
        <v>0.25391640196679732</v>
      </c>
      <c r="R605" s="49">
        <v>559995.02</v>
      </c>
      <c r="S605" s="11">
        <v>0.59112637974614501</v>
      </c>
      <c r="T605" s="4">
        <v>4105</v>
      </c>
      <c r="U605" s="38">
        <v>663514.59</v>
      </c>
      <c r="V605" s="38">
        <v>1798643.79</v>
      </c>
      <c r="W605" s="50">
        <v>244</v>
      </c>
      <c r="X605" s="50">
        <v>9065323.5099999998</v>
      </c>
      <c r="Z605" s="50">
        <v>149358.6</v>
      </c>
      <c r="AA605" s="29">
        <v>0.10983877176601722</v>
      </c>
    </row>
    <row r="606" spans="1:27" ht="13" x14ac:dyDescent="0.3">
      <c r="A606" s="35">
        <v>40342</v>
      </c>
      <c r="B606" s="86">
        <v>12169798.708099999</v>
      </c>
      <c r="C606" s="13">
        <v>0.33244045242586595</v>
      </c>
      <c r="D606" s="47">
        <v>5435020.0999999996</v>
      </c>
      <c r="E606" s="91">
        <v>9382295.6199999992</v>
      </c>
      <c r="G606" s="13">
        <v>6.9684395174122615E-2</v>
      </c>
      <c r="H606" s="34">
        <v>8616</v>
      </c>
      <c r="I606" s="46">
        <v>1485370494.1800001</v>
      </c>
      <c r="J606" s="48">
        <v>5.5671704318430937E-2</v>
      </c>
      <c r="K606" s="49">
        <v>6939507.3839999996</v>
      </c>
      <c r="L606" s="29">
        <v>5.1910037194165634E-2</v>
      </c>
      <c r="M606" s="4">
        <v>309</v>
      </c>
      <c r="N606" s="4">
        <v>140349261.69</v>
      </c>
      <c r="O606" s="12">
        <v>0.41496137150560242</v>
      </c>
      <c r="P606" s="4">
        <v>2442788.2340999995</v>
      </c>
      <c r="Q606" s="29">
        <v>0.19338962786958425</v>
      </c>
      <c r="R606" s="49">
        <v>385273.02</v>
      </c>
      <c r="S606" s="11">
        <v>6.3180936705645729E-2</v>
      </c>
      <c r="T606" s="4">
        <v>4105</v>
      </c>
      <c r="U606" s="38">
        <v>538091.96</v>
      </c>
      <c r="V606" s="38">
        <v>1743851.9300000002</v>
      </c>
      <c r="W606" s="50">
        <v>244</v>
      </c>
      <c r="X606" s="50">
        <v>7768989.3699999992</v>
      </c>
      <c r="Z606" s="50">
        <v>120286.18000000001</v>
      </c>
      <c r="AA606" s="29">
        <v>0.1032190711655803</v>
      </c>
    </row>
    <row r="607" spans="1:27" ht="13" x14ac:dyDescent="0.3">
      <c r="A607" s="35">
        <v>40349</v>
      </c>
      <c r="B607" s="86">
        <v>13567645.366100002</v>
      </c>
      <c r="C607" s="13">
        <v>0.4301841665100532</v>
      </c>
      <c r="D607" s="47">
        <v>1302103.1000000001</v>
      </c>
      <c r="E607" s="91">
        <v>10930417.939999999</v>
      </c>
      <c r="G607" s="13">
        <v>0.1859701244868166</v>
      </c>
      <c r="H607" s="34">
        <v>8616</v>
      </c>
      <c r="I607" s="46">
        <v>1505025324.9199998</v>
      </c>
      <c r="J607" s="48">
        <v>-4.3434632802308304E-4</v>
      </c>
      <c r="K607" s="49">
        <v>7024689.6435000002</v>
      </c>
      <c r="L607" s="29">
        <v>5.1860992541204513E-2</v>
      </c>
      <c r="M607" s="4">
        <v>309</v>
      </c>
      <c r="N607" s="4">
        <v>146530380.67000002</v>
      </c>
      <c r="O607" s="12">
        <v>0.40547525576099996</v>
      </c>
      <c r="P607" s="4">
        <v>3905728.3026000001</v>
      </c>
      <c r="Q607" s="29">
        <v>0.29616370981615081</v>
      </c>
      <c r="R607" s="49">
        <v>394468.34</v>
      </c>
      <c r="S607" s="11">
        <v>0.45988115206561631</v>
      </c>
      <c r="T607" s="4">
        <v>4105</v>
      </c>
      <c r="U607" s="38">
        <v>580909.88</v>
      </c>
      <c r="V607" s="38">
        <v>1550762.8199999998</v>
      </c>
      <c r="W607" s="50">
        <v>244</v>
      </c>
      <c r="X607" s="50">
        <v>7304550</v>
      </c>
      <c r="Z607" s="50">
        <v>111086.38</v>
      </c>
      <c r="AA607" s="29">
        <v>0.10138555649104554</v>
      </c>
    </row>
    <row r="608" spans="1:27" ht="13" x14ac:dyDescent="0.3">
      <c r="A608" s="35">
        <v>40356</v>
      </c>
      <c r="B608" s="86">
        <v>14504026.4376</v>
      </c>
      <c r="C608" s="13">
        <v>0.53365982844220983</v>
      </c>
      <c r="D608" s="47">
        <v>605516</v>
      </c>
      <c r="E608" s="91">
        <v>11378697.9</v>
      </c>
      <c r="G608" s="13">
        <v>0.23779671395833057</v>
      </c>
      <c r="H608" s="34">
        <v>8616</v>
      </c>
      <c r="I608" s="46">
        <v>1665825321.55</v>
      </c>
      <c r="J608" s="48">
        <v>3.3765124926005363E-2</v>
      </c>
      <c r="K608" s="49">
        <v>7990945.6184999999</v>
      </c>
      <c r="L608" s="29">
        <v>5.3299876944711826E-2</v>
      </c>
      <c r="M608" s="4">
        <v>309</v>
      </c>
      <c r="N608" s="4">
        <v>134967256.38999999</v>
      </c>
      <c r="O608" s="12">
        <v>0.15985858923213203</v>
      </c>
      <c r="P608" s="4">
        <v>3387753.2691000002</v>
      </c>
      <c r="Q608" s="29">
        <v>0.27889507423364174</v>
      </c>
      <c r="R608" s="49">
        <v>446356.19</v>
      </c>
      <c r="S608" s="11">
        <v>0.68799580289171791</v>
      </c>
      <c r="T608" s="4">
        <v>4105</v>
      </c>
      <c r="U608" s="38">
        <v>644629.94999999995</v>
      </c>
      <c r="V608" s="38">
        <v>1904885.59</v>
      </c>
      <c r="W608" s="50">
        <v>244</v>
      </c>
      <c r="X608" s="50">
        <v>8383627.8800000008</v>
      </c>
      <c r="Z608" s="50">
        <v>129455.82</v>
      </c>
      <c r="AA608" s="29">
        <v>0.10294335726170135</v>
      </c>
    </row>
    <row r="609" spans="1:27" ht="13" x14ac:dyDescent="0.3">
      <c r="A609" s="35">
        <v>40363</v>
      </c>
      <c r="B609" s="86">
        <v>12872510.583900001</v>
      </c>
      <c r="C609" s="13">
        <v>0.16660010698705752</v>
      </c>
      <c r="D609" s="47">
        <v>1051240</v>
      </c>
      <c r="E609" s="91">
        <v>9924593.7299999986</v>
      </c>
      <c r="G609" s="13">
        <v>-7.3553032558120512E-2</v>
      </c>
      <c r="H609" s="34">
        <v>8616</v>
      </c>
      <c r="I609" s="46">
        <v>1710151942.3200002</v>
      </c>
      <c r="J609" s="48">
        <v>1.4316866092221936E-2</v>
      </c>
      <c r="K609" s="49">
        <v>8183815.3557000011</v>
      </c>
      <c r="L609" s="29">
        <v>5.3171463587406285E-2</v>
      </c>
      <c r="M609" s="4">
        <v>309</v>
      </c>
      <c r="N609" s="4">
        <v>169608214.68000001</v>
      </c>
      <c r="O609" s="12">
        <v>0.40396312032047854</v>
      </c>
      <c r="P609" s="4">
        <v>1740778.3781999999</v>
      </c>
      <c r="Q609" s="29">
        <v>0.11403918151306844</v>
      </c>
      <c r="R609" s="49">
        <v>498766.62</v>
      </c>
      <c r="S609" s="11">
        <v>0.55051999365823479</v>
      </c>
      <c r="T609" s="4">
        <v>4105</v>
      </c>
      <c r="U609" s="38">
        <v>556553.91</v>
      </c>
      <c r="V609" s="38">
        <v>1743185.09</v>
      </c>
      <c r="W609" s="50">
        <v>244</v>
      </c>
      <c r="X609" s="50">
        <v>9991041.4999999981</v>
      </c>
      <c r="Y609" s="11"/>
      <c r="Z609" s="50">
        <v>149411.23000000001</v>
      </c>
      <c r="AA609" s="29">
        <v>9.9696800044987002E-2</v>
      </c>
    </row>
    <row r="610" spans="1:27" ht="13" x14ac:dyDescent="0.3">
      <c r="A610" s="35">
        <v>40370</v>
      </c>
      <c r="B610" s="86">
        <v>15749480.192599997</v>
      </c>
      <c r="C610" s="13">
        <v>0.59566942611698392</v>
      </c>
      <c r="D610" s="47">
        <v>808259</v>
      </c>
      <c r="E610" s="91">
        <v>12945728.810000002</v>
      </c>
      <c r="G610" s="13">
        <v>0.36874899573233932</v>
      </c>
      <c r="H610" s="34">
        <v>8616</v>
      </c>
      <c r="I610" s="46">
        <v>1596290097.96</v>
      </c>
      <c r="J610" s="48">
        <v>5.2014104063549782E-2</v>
      </c>
      <c r="K610" s="49">
        <v>7678122.8975999989</v>
      </c>
      <c r="L610" s="29">
        <v>5.3444218409314313E-2</v>
      </c>
      <c r="M610" s="4">
        <v>309</v>
      </c>
      <c r="N610" s="4">
        <v>261323574.94999999</v>
      </c>
      <c r="O610" s="12">
        <v>1.3543911388784275</v>
      </c>
      <c r="P610" s="4">
        <v>5267605.9050000003</v>
      </c>
      <c r="Q610" s="29">
        <v>0.22397119935007231</v>
      </c>
      <c r="R610" s="49">
        <v>466330.87</v>
      </c>
      <c r="S610" s="11">
        <v>0.13168953387281968</v>
      </c>
      <c r="T610" s="4">
        <v>4105</v>
      </c>
      <c r="U610" s="38">
        <v>582501.78</v>
      </c>
      <c r="V610" s="38">
        <v>1604613.4500000002</v>
      </c>
      <c r="W610" s="50">
        <v>244</v>
      </c>
      <c r="X610" s="50">
        <v>9783420.6999999993</v>
      </c>
      <c r="Y610" s="11"/>
      <c r="Z610" s="50">
        <v>150305.29</v>
      </c>
      <c r="AA610" s="29">
        <v>0.1024217701960488</v>
      </c>
    </row>
    <row r="611" spans="1:27" ht="13" x14ac:dyDescent="0.3">
      <c r="A611" s="35">
        <v>40377</v>
      </c>
      <c r="B611" s="86">
        <v>11730539.270699998</v>
      </c>
      <c r="C611" s="13">
        <v>0.29962754555926052</v>
      </c>
      <c r="D611" s="47">
        <v>2682060</v>
      </c>
      <c r="E611" s="91">
        <v>8800113.2600000016</v>
      </c>
      <c r="G611" s="13">
        <v>1.0322561222626758E-2</v>
      </c>
      <c r="H611" s="34">
        <v>8616</v>
      </c>
      <c r="I611" s="46">
        <v>1500140257.3099999</v>
      </c>
      <c r="J611" s="48">
        <v>0.17894604878781006</v>
      </c>
      <c r="K611" s="49">
        <v>7506720.9206999997</v>
      </c>
      <c r="L611" s="29">
        <v>5.5600141269166646E-2</v>
      </c>
      <c r="M611" s="4">
        <v>309</v>
      </c>
      <c r="N611" s="4">
        <v>158192569.88999999</v>
      </c>
      <c r="O611" s="12">
        <v>0.57892817071445291</v>
      </c>
      <c r="P611" s="4">
        <v>1293392.3399999999</v>
      </c>
      <c r="Q611" s="29">
        <v>9.084513899731804E-2</v>
      </c>
      <c r="R611" s="49">
        <v>431415.01999999996</v>
      </c>
      <c r="S611" s="11">
        <v>0.36577290906149584</v>
      </c>
      <c r="T611" s="4">
        <v>4105</v>
      </c>
      <c r="U611" s="38">
        <v>760638.25</v>
      </c>
      <c r="V611" s="38">
        <v>1603064.25</v>
      </c>
      <c r="W611" s="50">
        <v>244</v>
      </c>
      <c r="X611" s="50">
        <v>9036039.290000001</v>
      </c>
      <c r="Y611" s="11"/>
      <c r="Z611" s="50">
        <v>135308.49</v>
      </c>
      <c r="AA611" s="29">
        <v>9.9828760262063873E-2</v>
      </c>
    </row>
    <row r="612" spans="1:27" ht="13" x14ac:dyDescent="0.3">
      <c r="A612" s="35">
        <v>40384</v>
      </c>
      <c r="B612" s="86">
        <v>12213545.069599997</v>
      </c>
      <c r="C612" s="13">
        <v>0.13877608961793242</v>
      </c>
      <c r="D612" s="47">
        <v>1153916</v>
      </c>
      <c r="E612" s="91">
        <v>9549932.6099999994</v>
      </c>
      <c r="G612" s="13">
        <v>-8.4530197760990466E-2</v>
      </c>
      <c r="H612" s="34">
        <v>8616</v>
      </c>
      <c r="I612" s="46">
        <v>1644057029.1499999</v>
      </c>
      <c r="J612" s="48">
        <v>8.4523832138381216E-3</v>
      </c>
      <c r="K612" s="49">
        <v>7768702.925999999</v>
      </c>
      <c r="L612" s="29">
        <v>5.2503605330910003E-2</v>
      </c>
      <c r="M612" s="4">
        <v>309</v>
      </c>
      <c r="N612" s="4">
        <v>113721808.5</v>
      </c>
      <c r="O612" s="12">
        <v>1.6100448311577864E-2</v>
      </c>
      <c r="P612" s="4">
        <v>1781229.6935999999</v>
      </c>
      <c r="Q612" s="29">
        <v>0.17403382254512773</v>
      </c>
      <c r="R612" s="49">
        <v>451947.63999999996</v>
      </c>
      <c r="S612" s="11">
        <v>0.50270348331538228</v>
      </c>
      <c r="T612" s="4">
        <v>4105</v>
      </c>
      <c r="U612" s="38">
        <v>449899.4</v>
      </c>
      <c r="V612" s="38">
        <v>1625014.26</v>
      </c>
      <c r="W612" s="50">
        <v>244</v>
      </c>
      <c r="X612" s="50">
        <v>10055288.67</v>
      </c>
      <c r="Y612" s="11">
        <v>24.554554561321456</v>
      </c>
      <c r="Z612" s="50">
        <v>157283.77000000002</v>
      </c>
      <c r="AA612" s="29">
        <v>0.1042793002845404</v>
      </c>
    </row>
    <row r="613" spans="1:27" ht="13" x14ac:dyDescent="0.3">
      <c r="A613" s="35">
        <v>40391</v>
      </c>
      <c r="B613" s="86">
        <v>14553928.137200002</v>
      </c>
      <c r="C613" s="13">
        <v>0.32707227285451856</v>
      </c>
      <c r="D613" s="47">
        <v>2412209.33</v>
      </c>
      <c r="E613" s="91">
        <v>10877711.4</v>
      </c>
      <c r="G613" s="13">
        <v>2.3758648505453062E-2</v>
      </c>
      <c r="H613" s="34">
        <v>8616</v>
      </c>
      <c r="I613" s="46">
        <v>1808378222.99</v>
      </c>
      <c r="J613" s="48">
        <v>4.506304370746772E-2</v>
      </c>
      <c r="K613" s="49">
        <v>8137700.2871999992</v>
      </c>
      <c r="L613" s="29">
        <v>4.9999989454916148E-2</v>
      </c>
      <c r="M613" s="4">
        <v>309</v>
      </c>
      <c r="N613" s="4">
        <v>120184660.44</v>
      </c>
      <c r="O613" s="12">
        <v>2.2627234777664373E-2</v>
      </c>
      <c r="P613" s="4">
        <v>2740011.12</v>
      </c>
      <c r="Q613" s="29">
        <v>0.25331492295723462</v>
      </c>
      <c r="R613" s="49">
        <v>493052.30000000005</v>
      </c>
      <c r="S613" s="11">
        <v>0.35231517596990236</v>
      </c>
      <c r="T613" s="4">
        <v>4105</v>
      </c>
      <c r="U613" s="38">
        <v>698075.31</v>
      </c>
      <c r="V613" s="38">
        <v>2342544.96</v>
      </c>
      <c r="W613" s="50">
        <v>244</v>
      </c>
      <c r="X613" s="50">
        <v>12308173.959999999</v>
      </c>
      <c r="Y613" s="11">
        <v>18.61652586387557</v>
      </c>
      <c r="Z613" s="50">
        <v>183648.82</v>
      </c>
      <c r="AA613" s="29">
        <v>9.9472551382972729E-2</v>
      </c>
    </row>
    <row r="614" spans="1:27" ht="13" x14ac:dyDescent="0.3">
      <c r="A614" s="35">
        <v>40398</v>
      </c>
      <c r="B614" s="86">
        <v>13308557.9175</v>
      </c>
      <c r="C614" s="13">
        <v>0.25362704660241397</v>
      </c>
      <c r="D614" s="47">
        <v>2263127.7000000002</v>
      </c>
      <c r="E614" s="91">
        <v>10436442.200000001</v>
      </c>
      <c r="G614" s="13">
        <v>1.839786998288262E-2</v>
      </c>
      <c r="H614" s="34">
        <v>8616</v>
      </c>
      <c r="I614" s="46">
        <v>1708720561.6599998</v>
      </c>
      <c r="J614" s="48">
        <v>8.1261376605308744E-2</v>
      </c>
      <c r="K614" s="49">
        <v>8147670.2684999993</v>
      </c>
      <c r="L614" s="29">
        <v>5.2980968147332171E-2</v>
      </c>
      <c r="M614" s="4">
        <v>309</v>
      </c>
      <c r="N614" s="4">
        <v>110469208.37</v>
      </c>
      <c r="O614" s="12">
        <v>-4.8115610386267771E-2</v>
      </c>
      <c r="P614" s="4">
        <v>2288771.9190000002</v>
      </c>
      <c r="Q614" s="29">
        <v>0.2302071271736045</v>
      </c>
      <c r="R614" s="49">
        <v>475917.53000000009</v>
      </c>
      <c r="S614" s="11">
        <v>0.32813250517921921</v>
      </c>
      <c r="T614" s="4">
        <v>4105</v>
      </c>
      <c r="U614" s="38">
        <v>521791.15</v>
      </c>
      <c r="V614" s="38">
        <v>1694041.1400000001</v>
      </c>
      <c r="W614" s="50">
        <v>244</v>
      </c>
      <c r="X614" s="50">
        <v>11452229.600000001</v>
      </c>
      <c r="Y614" s="11">
        <v>14.739725032571455</v>
      </c>
      <c r="Z614" s="50">
        <v>180365.91</v>
      </c>
      <c r="AA614" s="29">
        <v>0.10499609613135943</v>
      </c>
    </row>
    <row r="615" spans="1:27" ht="13" x14ac:dyDescent="0.3">
      <c r="A615" s="35">
        <v>40405</v>
      </c>
      <c r="B615" s="86">
        <v>12840968.6061</v>
      </c>
      <c r="C615" s="13">
        <v>0.30188469239759619</v>
      </c>
      <c r="D615" s="47">
        <v>646205</v>
      </c>
      <c r="E615" s="91">
        <v>9953546.0699999984</v>
      </c>
      <c r="G615" s="13">
        <v>4.4841503022344797E-2</v>
      </c>
      <c r="H615" s="34">
        <v>8616</v>
      </c>
      <c r="I615" s="46">
        <v>1566977413.1599998</v>
      </c>
      <c r="J615" s="48">
        <v>3.9509961607270938E-2</v>
      </c>
      <c r="K615" s="49">
        <v>7783691.5530000003</v>
      </c>
      <c r="L615" s="29">
        <v>5.5192538816237043E-2</v>
      </c>
      <c r="M615" s="4">
        <v>309</v>
      </c>
      <c r="N615" s="4">
        <v>101997144.33</v>
      </c>
      <c r="O615" s="12">
        <v>-6.7585905323451323E-2</v>
      </c>
      <c r="P615" s="4">
        <v>2169854.5131000001</v>
      </c>
      <c r="Q615" s="29">
        <v>0.2363742117327963</v>
      </c>
      <c r="R615" s="49">
        <v>390772.45</v>
      </c>
      <c r="S615" s="11">
        <v>0.20256100157621071</v>
      </c>
      <c r="T615" s="4">
        <v>4105</v>
      </c>
      <c r="U615" s="38">
        <v>765156.48</v>
      </c>
      <c r="V615" s="38">
        <v>1575570.9200000002</v>
      </c>
      <c r="W615" s="50">
        <v>244</v>
      </c>
      <c r="X615" s="50">
        <v>9946655.6300000008</v>
      </c>
      <c r="Y615" s="11">
        <v>9.4528232474634013</v>
      </c>
      <c r="Z615" s="50">
        <v>155922.69</v>
      </c>
      <c r="AA615" s="29">
        <v>0.10450594035494923</v>
      </c>
    </row>
    <row r="616" spans="1:27" ht="13" x14ac:dyDescent="0.3">
      <c r="A616" s="35">
        <v>40412</v>
      </c>
      <c r="B616" s="86">
        <v>11927363.978999998</v>
      </c>
      <c r="C616" s="13">
        <v>0.34731975574148199</v>
      </c>
      <c r="D616" s="47">
        <v>2977938.1</v>
      </c>
      <c r="E616" s="91">
        <v>9462363.1199999992</v>
      </c>
      <c r="G616" s="13">
        <v>0.10806666495290984</v>
      </c>
      <c r="H616" s="34">
        <v>8616</v>
      </c>
      <c r="I616" s="46">
        <v>1419379755.1099999</v>
      </c>
      <c r="J616" s="48">
        <v>1.3087739737706494E-2</v>
      </c>
      <c r="K616" s="49">
        <v>6932248.0739999991</v>
      </c>
      <c r="L616" s="29">
        <v>5.4266645922416069E-2</v>
      </c>
      <c r="M616" s="4">
        <v>309</v>
      </c>
      <c r="N616" s="4">
        <v>100434103.76000001</v>
      </c>
      <c r="O616" s="12">
        <v>-4.2580734015693178E-2</v>
      </c>
      <c r="P616" s="4">
        <v>2530115.0549999997</v>
      </c>
      <c r="Q616" s="29">
        <v>0.2799088003730098</v>
      </c>
      <c r="R616" s="49">
        <v>367072.04</v>
      </c>
      <c r="S616" s="11">
        <v>0.21499744768211704</v>
      </c>
      <c r="T616" s="4">
        <v>4105</v>
      </c>
      <c r="U616" s="38">
        <v>481659.84</v>
      </c>
      <c r="V616" s="38">
        <v>1459955.58</v>
      </c>
      <c r="W616" s="50">
        <v>244</v>
      </c>
      <c r="X616" s="50">
        <v>9900771.040000001</v>
      </c>
      <c r="Y616" s="11">
        <v>13.627787970385086</v>
      </c>
      <c r="Z616" s="50">
        <v>156313.39000000001</v>
      </c>
      <c r="AA616" s="29">
        <v>0.10525334465937379</v>
      </c>
    </row>
    <row r="617" spans="1:27" ht="13" x14ac:dyDescent="0.3">
      <c r="A617" s="35">
        <v>40419</v>
      </c>
      <c r="B617" s="86">
        <v>14058175.623500001</v>
      </c>
      <c r="C617" s="13">
        <v>0.33645932988737459</v>
      </c>
      <c r="D617" s="47">
        <v>1804120</v>
      </c>
      <c r="E617" s="91">
        <v>10985163.219999997</v>
      </c>
      <c r="G617" s="13">
        <v>7.2090821695533824E-2</v>
      </c>
      <c r="H617" s="34">
        <v>8616</v>
      </c>
      <c r="I617" s="46">
        <v>1700372387.4000001</v>
      </c>
      <c r="J617" s="48">
        <v>3.2965598623766468E-3</v>
      </c>
      <c r="K617" s="49">
        <v>8377081.8885000004</v>
      </c>
      <c r="L617" s="29">
        <v>5.4740178292547119E-2</v>
      </c>
      <c r="M617" s="4">
        <v>309</v>
      </c>
      <c r="N617" s="4">
        <v>107971290.90000001</v>
      </c>
      <c r="O617" s="12">
        <v>-3.1303019670719578E-2</v>
      </c>
      <c r="P617" s="4">
        <v>2608081.335</v>
      </c>
      <c r="Q617" s="29">
        <v>0.2683924704284516</v>
      </c>
      <c r="R617" s="49">
        <v>470723.22000000003</v>
      </c>
      <c r="S617" s="11">
        <v>0.79346169725116722</v>
      </c>
      <c r="T617" s="4">
        <v>4105</v>
      </c>
      <c r="U617" s="38">
        <v>801083.62</v>
      </c>
      <c r="V617" s="38">
        <v>1615788.75</v>
      </c>
      <c r="W617" s="50">
        <v>244</v>
      </c>
      <c r="X617" s="50">
        <v>12033873.23</v>
      </c>
      <c r="Y617" s="11">
        <v>15.782033877864052</v>
      </c>
      <c r="Z617" s="50">
        <v>185416.81</v>
      </c>
      <c r="AA617" s="29">
        <v>0.10271938577390737</v>
      </c>
    </row>
    <row r="618" spans="1:27" ht="13" x14ac:dyDescent="0.3">
      <c r="A618" s="35">
        <v>40426</v>
      </c>
      <c r="B618" s="86">
        <v>13259937.6862</v>
      </c>
      <c r="C618" s="13">
        <v>0.30654378638023072</v>
      </c>
      <c r="D618" s="47">
        <v>4039762.16</v>
      </c>
      <c r="E618" s="91">
        <v>10333768.98</v>
      </c>
      <c r="G618" s="13">
        <v>5.843703755847951E-2</v>
      </c>
      <c r="H618" s="34">
        <v>8616</v>
      </c>
      <c r="I618" s="46">
        <v>1649826690</v>
      </c>
      <c r="J618" s="48">
        <v>3.9689728061316432E-2</v>
      </c>
      <c r="K618" s="49">
        <v>8142189.2855999991</v>
      </c>
      <c r="L618" s="29">
        <v>5.4835317181103418E-2</v>
      </c>
      <c r="M618" s="4">
        <v>309</v>
      </c>
      <c r="N618" s="4">
        <v>100987184.21000001</v>
      </c>
      <c r="O618" s="12">
        <v>-5.2324325813426498E-2</v>
      </c>
      <c r="P618" s="4">
        <v>2191579.6806000001</v>
      </c>
      <c r="Q618" s="29">
        <v>0.24112847120643568</v>
      </c>
      <c r="R618" s="49">
        <v>516562.45000000007</v>
      </c>
      <c r="S618" s="11">
        <v>0.3891014941751918</v>
      </c>
      <c r="T618" s="4">
        <v>4105</v>
      </c>
      <c r="U618" s="38">
        <v>502298.24</v>
      </c>
      <c r="V618" s="38">
        <v>1711846.07</v>
      </c>
      <c r="W618" s="50">
        <v>244</v>
      </c>
      <c r="X618" s="50">
        <v>12878370.82</v>
      </c>
      <c r="Y618" s="11">
        <v>14.350386281502818</v>
      </c>
      <c r="Z618" s="50">
        <v>195461.96000000002</v>
      </c>
      <c r="AA618" s="29">
        <v>0.10118358537321055</v>
      </c>
    </row>
    <row r="619" spans="1:27" ht="13" x14ac:dyDescent="0.3">
      <c r="A619" s="35">
        <v>40433</v>
      </c>
      <c r="B619" s="86">
        <v>11986514.3606</v>
      </c>
      <c r="C619" s="13">
        <v>0.23345273216904228</v>
      </c>
      <c r="D619" s="47">
        <v>3096195.99</v>
      </c>
      <c r="E619" s="91">
        <v>9078434.8499999996</v>
      </c>
      <c r="G619" s="13">
        <v>-2.8261721488314517E-2</v>
      </c>
      <c r="H619" s="34">
        <v>8616</v>
      </c>
      <c r="I619" s="46">
        <v>1480275913.0500002</v>
      </c>
      <c r="J619" s="48">
        <v>1.9858672704845315E-2</v>
      </c>
      <c r="K619" s="49">
        <v>6941341.6506000003</v>
      </c>
      <c r="L619" s="29">
        <v>5.2102461210145265E-2</v>
      </c>
      <c r="M619" s="4">
        <v>309</v>
      </c>
      <c r="N619" s="4">
        <v>101028913.40000001</v>
      </c>
      <c r="O619" s="12">
        <v>2.1596403270876197E-2</v>
      </c>
      <c r="P619" s="4">
        <v>2137093.1999999997</v>
      </c>
      <c r="Q619" s="29">
        <v>0.23503647818110646</v>
      </c>
      <c r="R619" s="49">
        <v>384302.43</v>
      </c>
      <c r="S619" s="11">
        <v>6.2641534288720102E-2</v>
      </c>
      <c r="T619" s="4">
        <v>4105</v>
      </c>
      <c r="U619" s="38">
        <v>544903.48</v>
      </c>
      <c r="V619" s="38">
        <v>1791332.3599999999</v>
      </c>
      <c r="W619" s="50">
        <v>244</v>
      </c>
      <c r="X619" s="50">
        <v>11644502.24</v>
      </c>
      <c r="Y619" s="11">
        <v>13.278414523782935</v>
      </c>
      <c r="Z619" s="50">
        <v>187541.24000000002</v>
      </c>
      <c r="AA619" s="29">
        <v>0.10737040601345048</v>
      </c>
    </row>
    <row r="620" spans="1:27" ht="13" x14ac:dyDescent="0.3">
      <c r="A620" s="35">
        <v>40440</v>
      </c>
      <c r="B620" s="86">
        <v>12555973.670600001</v>
      </c>
      <c r="C620" s="13">
        <v>0.44760275802721594</v>
      </c>
      <c r="D620" s="47">
        <v>517920</v>
      </c>
      <c r="E620" s="91">
        <v>9291462.6999999993</v>
      </c>
      <c r="G620" s="13">
        <v>0.11352973347429685</v>
      </c>
      <c r="H620" s="34">
        <v>8616</v>
      </c>
      <c r="I620" s="46">
        <v>1415493077.6900001</v>
      </c>
      <c r="J620" s="48">
        <v>3.4592129886002132E-2</v>
      </c>
      <c r="K620" s="49">
        <v>6828569.7605999997</v>
      </c>
      <c r="L620" s="29">
        <v>5.3601814474303323E-2</v>
      </c>
      <c r="M620" s="4">
        <v>309</v>
      </c>
      <c r="N620" s="4">
        <v>97505230.5</v>
      </c>
      <c r="O620" s="12">
        <v>-3.02689796429223E-2</v>
      </c>
      <c r="P620" s="4">
        <v>2462892.84</v>
      </c>
      <c r="Q620" s="29">
        <v>0.28065649257657005</v>
      </c>
      <c r="R620" s="49">
        <v>380190.95</v>
      </c>
      <c r="S620" s="11">
        <v>0.19314120792009826</v>
      </c>
      <c r="T620" s="4">
        <v>4105</v>
      </c>
      <c r="U620" s="38">
        <v>798021.8</v>
      </c>
      <c r="V620" s="38">
        <v>1904906.1400000001</v>
      </c>
      <c r="W620" s="50">
        <v>244</v>
      </c>
      <c r="X620" s="50">
        <v>11110144.540000001</v>
      </c>
      <c r="Y620" s="11">
        <v>12.812114596045038</v>
      </c>
      <c r="Z620" s="50">
        <v>181392.18</v>
      </c>
      <c r="AA620" s="29">
        <v>0.10884477655949558</v>
      </c>
    </row>
    <row r="621" spans="1:27" ht="13" x14ac:dyDescent="0.3">
      <c r="A621" s="35">
        <v>40447</v>
      </c>
      <c r="B621" s="86">
        <v>13741502.729599999</v>
      </c>
      <c r="C621" s="13">
        <v>0.23828612666973603</v>
      </c>
      <c r="D621" s="47">
        <v>1528099.9700000002</v>
      </c>
      <c r="E621" s="91">
        <v>10709661.43</v>
      </c>
      <c r="G621" s="13">
        <v>-7.6702564846623522E-3</v>
      </c>
      <c r="H621" s="34">
        <v>8616</v>
      </c>
      <c r="I621" s="46">
        <v>1710765934.1000001</v>
      </c>
      <c r="J621" s="48">
        <v>-3.1208569722356638E-2</v>
      </c>
      <c r="K621" s="49">
        <v>8352555.7895999998</v>
      </c>
      <c r="L621" s="29">
        <v>5.4248318598197641E-2</v>
      </c>
      <c r="M621" s="4">
        <v>309</v>
      </c>
      <c r="N621" s="4">
        <v>106975275.87</v>
      </c>
      <c r="O621" s="12">
        <v>-2.6709347865100708E-2</v>
      </c>
      <c r="P621" s="4">
        <v>2357105.67</v>
      </c>
      <c r="Q621" s="29">
        <v>0.24482351447101716</v>
      </c>
      <c r="R621" s="49">
        <v>418945.25</v>
      </c>
      <c r="S621" s="11">
        <v>0.44764475255394953</v>
      </c>
      <c r="T621" s="4">
        <v>4105</v>
      </c>
      <c r="U621" s="38">
        <v>573631.26</v>
      </c>
      <c r="V621" s="38">
        <v>1852158.81</v>
      </c>
      <c r="W621" s="50">
        <v>244</v>
      </c>
      <c r="X621" s="50">
        <v>12134800.949999999</v>
      </c>
      <c r="Y621" s="11">
        <v>11.38665205749289</v>
      </c>
      <c r="Z621" s="50">
        <v>187105.94999999998</v>
      </c>
      <c r="AA621" s="29">
        <v>0.1027930334530951</v>
      </c>
    </row>
    <row r="622" spans="1:27" ht="13" x14ac:dyDescent="0.3">
      <c r="A622" s="35">
        <v>40454</v>
      </c>
      <c r="B622" s="86">
        <v>13552407.211299997</v>
      </c>
      <c r="C622" s="13">
        <v>0.14594773794210436</v>
      </c>
      <c r="D622" s="47">
        <v>1634913.3</v>
      </c>
      <c r="E622" s="91">
        <v>11032754.09</v>
      </c>
      <c r="G622" s="13">
        <v>-3.387869153028733E-2</v>
      </c>
      <c r="H622" s="34">
        <v>8616</v>
      </c>
      <c r="I622" s="46">
        <v>1782746187.27</v>
      </c>
      <c r="J622" s="48">
        <v>-1.0719087695134411E-2</v>
      </c>
      <c r="K622" s="49">
        <v>8488030.7312999982</v>
      </c>
      <c r="L622" s="29">
        <v>5.2902344284030345E-2</v>
      </c>
      <c r="M622" s="4">
        <v>309</v>
      </c>
      <c r="N622" s="4">
        <v>110884728.36</v>
      </c>
      <c r="O622" s="12">
        <v>-7.9510199663323622E-2</v>
      </c>
      <c r="P622" s="4">
        <v>2544723.36</v>
      </c>
      <c r="Q622" s="29">
        <v>0.2549918678449834</v>
      </c>
      <c r="R622" s="49">
        <v>506408.35</v>
      </c>
      <c r="S622" s="11">
        <v>0.30866719818766009</v>
      </c>
      <c r="T622" s="4">
        <v>4105</v>
      </c>
      <c r="U622" s="38">
        <v>508686.03</v>
      </c>
      <c r="V622" s="38">
        <v>1277504.51</v>
      </c>
      <c r="W622" s="50">
        <v>244</v>
      </c>
      <c r="X622" s="50">
        <v>14954360.329999998</v>
      </c>
      <c r="Y622" s="11">
        <v>9.879517542781139</v>
      </c>
      <c r="Z622" s="50">
        <v>227054.23</v>
      </c>
      <c r="AA622" s="29">
        <v>0.10122097055733222</v>
      </c>
    </row>
    <row r="623" spans="1:27" ht="13" x14ac:dyDescent="0.3">
      <c r="A623" s="35">
        <v>40461</v>
      </c>
      <c r="B623" s="86">
        <v>12734058.180499999</v>
      </c>
      <c r="C623" s="13">
        <v>0.22907071163055703</v>
      </c>
      <c r="D623" s="47">
        <v>2305232</v>
      </c>
      <c r="E623" s="91">
        <v>9605599.5</v>
      </c>
      <c r="G623" s="13">
        <v>-3.3006320978562598E-2</v>
      </c>
      <c r="H623" s="34">
        <v>8616</v>
      </c>
      <c r="I623" s="46">
        <v>1588707499.95</v>
      </c>
      <c r="J623" s="48">
        <v>4.4582715628609382E-3</v>
      </c>
      <c r="K623" s="49">
        <v>7289346.5954999998</v>
      </c>
      <c r="L623" s="29">
        <v>5.0980271668981871E-2</v>
      </c>
      <c r="M623" s="4">
        <v>309</v>
      </c>
      <c r="N623" s="4">
        <v>104138263.71000001</v>
      </c>
      <c r="O623" s="12">
        <v>-3.266642354080318E-2</v>
      </c>
      <c r="P623" s="4">
        <v>2316253.0049999999</v>
      </c>
      <c r="Q623" s="29">
        <v>0.24713437293009768</v>
      </c>
      <c r="R623" s="49">
        <v>408135.14</v>
      </c>
      <c r="S623" s="11">
        <v>3.7265766471208384E-3</v>
      </c>
      <c r="T623" s="4">
        <v>4105</v>
      </c>
      <c r="U623" s="38">
        <v>826546.33</v>
      </c>
      <c r="V623" s="38">
        <v>1680036.8199999998</v>
      </c>
      <c r="W623" s="50">
        <v>244</v>
      </c>
      <c r="X623" s="50">
        <v>14266843.680000002</v>
      </c>
      <c r="Y623" s="11">
        <v>8.68686963195087</v>
      </c>
      <c r="Z623" s="50">
        <v>213740.28999999998</v>
      </c>
      <c r="AA623" s="29">
        <v>9.9877400960397045E-2</v>
      </c>
    </row>
    <row r="624" spans="1:27" ht="13" x14ac:dyDescent="0.3">
      <c r="A624" s="35">
        <v>40468</v>
      </c>
      <c r="B624" s="86">
        <v>11442693.651899997</v>
      </c>
      <c r="C624" s="13">
        <v>9.2016492091990809E-2</v>
      </c>
      <c r="D624" s="47">
        <v>5882616.5</v>
      </c>
      <c r="E624" s="91">
        <v>8700039.540000001</v>
      </c>
      <c r="G624" s="13">
        <v>-0.13545877594719613</v>
      </c>
      <c r="H624" s="34">
        <v>8616</v>
      </c>
      <c r="I624" s="46">
        <v>1548231026.6200004</v>
      </c>
      <c r="J624" s="48">
        <v>9.9393971289424288E-2</v>
      </c>
      <c r="K624" s="49">
        <v>6664535.9468999999</v>
      </c>
      <c r="L624" s="29">
        <v>4.782903722815976E-2</v>
      </c>
      <c r="M624" s="4">
        <v>309</v>
      </c>
      <c r="N624" s="4">
        <v>103117272.21000001</v>
      </c>
      <c r="O624" s="12">
        <v>-3.4946436793609092E-2</v>
      </c>
      <c r="P624" s="4">
        <v>2035503.4949999999</v>
      </c>
      <c r="Q624" s="29">
        <v>0.21932994361934546</v>
      </c>
      <c r="R624" s="49">
        <v>377135.79</v>
      </c>
      <c r="S624" s="11">
        <v>-3.1950358422879188E-2</v>
      </c>
      <c r="T624" s="4">
        <v>4105</v>
      </c>
      <c r="U624" s="38">
        <v>672274.1</v>
      </c>
      <c r="V624" s="38">
        <v>1503647.21</v>
      </c>
      <c r="W624" s="50">
        <v>244</v>
      </c>
      <c r="X624" s="50">
        <v>12625914.539999999</v>
      </c>
      <c r="Y624" s="11">
        <v>6.3901991447387427</v>
      </c>
      <c r="Z624" s="50">
        <v>189597.11</v>
      </c>
      <c r="AA624" s="29">
        <v>0.10011003395666367</v>
      </c>
    </row>
    <row r="625" spans="1:27" ht="13" x14ac:dyDescent="0.3">
      <c r="A625" s="35">
        <v>40475</v>
      </c>
      <c r="B625" s="86">
        <v>12567843.8617</v>
      </c>
      <c r="C625" s="13">
        <v>0.20812380593980984</v>
      </c>
      <c r="D625" s="47">
        <v>3099754.1</v>
      </c>
      <c r="E625" s="91">
        <v>9782372.6199999992</v>
      </c>
      <c r="G625" s="13">
        <v>-2.9152472110405281E-2</v>
      </c>
      <c r="H625" s="34">
        <v>8616</v>
      </c>
      <c r="I625" s="46">
        <v>1614018706.8099999</v>
      </c>
      <c r="J625" s="48">
        <v>5.4131113771888062E-2</v>
      </c>
      <c r="K625" s="49">
        <v>7550026.7067000009</v>
      </c>
      <c r="L625" s="29">
        <v>5.1975349031611523E-2</v>
      </c>
      <c r="M625" s="4">
        <v>309</v>
      </c>
      <c r="N625" s="4">
        <v>101466975.2</v>
      </c>
      <c r="O625" s="12">
        <v>-2.7049320128374355E-2</v>
      </c>
      <c r="P625" s="4">
        <v>2232345.915</v>
      </c>
      <c r="Q625" s="29">
        <v>0.2444523792210177</v>
      </c>
      <c r="R625" s="49">
        <v>371059.25999999995</v>
      </c>
      <c r="S625" s="11">
        <v>0.2397933357350075</v>
      </c>
      <c r="T625" s="4">
        <v>4105</v>
      </c>
      <c r="U625" s="38">
        <v>595311.51</v>
      </c>
      <c r="V625" s="38">
        <v>1603049.4000000001</v>
      </c>
      <c r="W625" s="50">
        <v>244</v>
      </c>
      <c r="X625" s="50">
        <v>13677354.690000001</v>
      </c>
      <c r="Y625" s="11">
        <v>7.1427513992925924</v>
      </c>
      <c r="Z625" s="50">
        <v>216051.07</v>
      </c>
      <c r="AA625" s="29">
        <v>0.10530840936074801</v>
      </c>
    </row>
    <row r="626" spans="1:27" ht="13" x14ac:dyDescent="0.3">
      <c r="A626" s="35">
        <v>40482</v>
      </c>
      <c r="B626" s="86">
        <v>14412879.934399998</v>
      </c>
      <c r="C626" s="13">
        <v>0.19432699077937188</v>
      </c>
      <c r="D626" s="47">
        <v>2517596</v>
      </c>
      <c r="E626" s="91">
        <v>11113527.970000001</v>
      </c>
      <c r="G626" s="13">
        <v>-5.062337227187752E-2</v>
      </c>
      <c r="H626" s="34">
        <v>8616</v>
      </c>
      <c r="I626" s="46">
        <v>1865929896.9999998</v>
      </c>
      <c r="J626" s="48">
        <v>5.5893957984069154E-2</v>
      </c>
      <c r="K626" s="49">
        <v>8883015.6743999999</v>
      </c>
      <c r="L626" s="29">
        <v>5.2895971235944028E-2</v>
      </c>
      <c r="M626" s="4">
        <v>309</v>
      </c>
      <c r="N626" s="4">
        <v>112857640.18000001</v>
      </c>
      <c r="O626" s="12">
        <v>0.30068858102298446</v>
      </c>
      <c r="P626" s="4">
        <v>2230512.21</v>
      </c>
      <c r="Q626" s="29">
        <v>0.21959939052838698</v>
      </c>
      <c r="R626" s="49">
        <v>518941.98000000004</v>
      </c>
      <c r="S626" s="11">
        <v>0.5843468689744582</v>
      </c>
      <c r="T626" s="4">
        <v>4105</v>
      </c>
      <c r="U626" s="38">
        <v>760732.86</v>
      </c>
      <c r="V626" s="38">
        <v>1755847.88</v>
      </c>
      <c r="W626" s="50">
        <v>244</v>
      </c>
      <c r="X626" s="50">
        <v>17182155.800000001</v>
      </c>
      <c r="Y626" s="11">
        <v>6.2744076124719514</v>
      </c>
      <c r="Z626" s="50">
        <v>263829.32999999996</v>
      </c>
      <c r="AA626" s="29">
        <v>0.10236562981229629</v>
      </c>
    </row>
    <row r="627" spans="1:27" ht="13" x14ac:dyDescent="0.3">
      <c r="A627" s="35">
        <v>40489</v>
      </c>
      <c r="B627" s="86">
        <v>12993248.452</v>
      </c>
      <c r="C627" s="13">
        <v>0.24909554197848238</v>
      </c>
      <c r="D627" s="47">
        <v>3031685.93</v>
      </c>
      <c r="E627" s="91">
        <v>9789691.6600000001</v>
      </c>
      <c r="G627" s="13">
        <v>-1.699486262322536E-2</v>
      </c>
      <c r="H627" s="34">
        <v>8616</v>
      </c>
      <c r="I627" s="46">
        <v>1680028745.1600001</v>
      </c>
      <c r="J627" s="48">
        <v>5.5646157179521039E-2</v>
      </c>
      <c r="K627" s="49">
        <v>7946251.5869999994</v>
      </c>
      <c r="L627" s="29">
        <v>5.2553674783458189E-2</v>
      </c>
      <c r="M627" s="4">
        <v>309</v>
      </c>
      <c r="N627" s="4">
        <v>107638656.52</v>
      </c>
      <c r="O627" s="12">
        <v>2.1916296028400728E-2</v>
      </c>
      <c r="P627" s="4">
        <v>1843440.075</v>
      </c>
      <c r="Q627" s="29">
        <v>0.1902909991838683</v>
      </c>
      <c r="R627" s="49">
        <v>465751.3299999999</v>
      </c>
      <c r="S627" s="11">
        <v>0.13297067834038656</v>
      </c>
      <c r="T627" s="4">
        <v>4105</v>
      </c>
      <c r="U627" s="38">
        <v>631777.07000000007</v>
      </c>
      <c r="V627" s="38">
        <v>1850102.72</v>
      </c>
      <c r="W627" s="50">
        <v>244</v>
      </c>
      <c r="X627" s="50">
        <v>16767190.639999999</v>
      </c>
      <c r="Y627" s="11">
        <v>6.3905138326018314</v>
      </c>
      <c r="Z627" s="50">
        <v>255925.67</v>
      </c>
      <c r="AA627" s="29">
        <v>0.10175652975896107</v>
      </c>
    </row>
    <row r="628" spans="1:27" ht="13" x14ac:dyDescent="0.3">
      <c r="A628" s="35">
        <v>40496</v>
      </c>
      <c r="B628" s="86">
        <v>12486576.661300002</v>
      </c>
      <c r="C628" s="13">
        <v>0.3114177153336577</v>
      </c>
      <c r="D628" s="47">
        <v>2182823</v>
      </c>
      <c r="E628" s="91">
        <v>9351423.9499999993</v>
      </c>
      <c r="G628" s="13">
        <v>2.5494608631129623E-2</v>
      </c>
      <c r="H628" s="34">
        <v>8616</v>
      </c>
      <c r="I628" s="46">
        <v>1554755909.21</v>
      </c>
      <c r="J628" s="48">
        <v>4.7635551141999688E-2</v>
      </c>
      <c r="K628" s="49">
        <v>7188790.6863000002</v>
      </c>
      <c r="L628" s="29">
        <v>5.1374914606747618E-2</v>
      </c>
      <c r="M628" s="4">
        <v>309</v>
      </c>
      <c r="N628" s="4">
        <v>112380313.05</v>
      </c>
      <c r="O628" s="12">
        <v>6.5730418324836837E-2</v>
      </c>
      <c r="P628" s="4">
        <v>2162633.2650000001</v>
      </c>
      <c r="Q628" s="29">
        <v>0.21382088951210662</v>
      </c>
      <c r="R628" s="49">
        <v>390399.02999999991</v>
      </c>
      <c r="S628" s="11">
        <v>5.7541249493508362E-2</v>
      </c>
      <c r="T628" s="4">
        <v>4105</v>
      </c>
      <c r="U628" s="38">
        <v>616395.65</v>
      </c>
      <c r="V628" s="38">
        <v>1895520.55</v>
      </c>
      <c r="W628" s="50">
        <v>244</v>
      </c>
      <c r="X628" s="50">
        <v>15329733.219999999</v>
      </c>
      <c r="Y628" s="11">
        <v>6.0584178641544657</v>
      </c>
      <c r="Z628" s="50">
        <v>232837.47999999998</v>
      </c>
      <c r="AA628" s="29">
        <v>0.10125746119583592</v>
      </c>
    </row>
    <row r="629" spans="1:27" ht="13" x14ac:dyDescent="0.3">
      <c r="A629" s="35">
        <v>40503</v>
      </c>
      <c r="B629" s="86">
        <v>12301786.551200002</v>
      </c>
      <c r="C629" s="13">
        <v>0.26519468683292557</v>
      </c>
      <c r="D629" s="47">
        <v>2566032</v>
      </c>
      <c r="E629" s="91">
        <v>9207834.620000001</v>
      </c>
      <c r="G629" s="13">
        <v>-1.628764197594379E-2</v>
      </c>
      <c r="H629" s="34">
        <v>8616</v>
      </c>
      <c r="I629" s="46">
        <v>1592387381.8400002</v>
      </c>
      <c r="J629" s="48">
        <v>5.6378945117701029E-2</v>
      </c>
      <c r="K629" s="49">
        <v>7528718.7612000015</v>
      </c>
      <c r="L629" s="29">
        <v>5.2532713857189585E-2</v>
      </c>
      <c r="M629" s="4">
        <v>309</v>
      </c>
      <c r="N629" s="4">
        <v>103925925.61</v>
      </c>
      <c r="O629" s="12">
        <v>-5.7364730433607347E-2</v>
      </c>
      <c r="P629" s="4">
        <v>1679115.8699999999</v>
      </c>
      <c r="Q629" s="29">
        <v>0.17952058536397383</v>
      </c>
      <c r="R629" s="49">
        <v>451213.44</v>
      </c>
      <c r="S629" s="11">
        <v>0.36288247581975064</v>
      </c>
      <c r="T629" s="4">
        <v>4105</v>
      </c>
      <c r="U629" s="38">
        <v>848422.79</v>
      </c>
      <c r="V629" s="38">
        <v>1578611.48</v>
      </c>
      <c r="W629" s="50">
        <v>244</v>
      </c>
      <c r="X629" s="50">
        <v>15137206.050000001</v>
      </c>
      <c r="Y629" s="11">
        <v>5.9284617931177115</v>
      </c>
      <c r="Z629" s="50">
        <v>215704.21000000002</v>
      </c>
      <c r="AA629" s="29">
        <v>9.4999570060464805E-2</v>
      </c>
    </row>
    <row r="630" spans="1:27" ht="13" x14ac:dyDescent="0.3">
      <c r="A630" s="35">
        <v>40510</v>
      </c>
      <c r="B630" s="86">
        <v>14649311.140499998</v>
      </c>
      <c r="C630" s="13">
        <v>0.24686706013139426</v>
      </c>
      <c r="D630" s="47">
        <v>6287294.0999999996</v>
      </c>
      <c r="E630" s="91">
        <v>11578852.83</v>
      </c>
      <c r="G630" s="13">
        <v>1.5427507543983809E-2</v>
      </c>
      <c r="H630" s="34">
        <v>8616</v>
      </c>
      <c r="I630" s="46">
        <v>1862193522.0900002</v>
      </c>
      <c r="J630" s="48">
        <v>4.2715159176594852E-2</v>
      </c>
      <c r="K630" s="49">
        <v>8594735.1254999992</v>
      </c>
      <c r="L630" s="29">
        <v>5.1282026178901402E-2</v>
      </c>
      <c r="M630" s="4">
        <v>309</v>
      </c>
      <c r="N630" s="4">
        <v>125561984.59999999</v>
      </c>
      <c r="O630" s="12">
        <v>6.0851649175757361E-2</v>
      </c>
      <c r="P630" s="4">
        <v>2984117.7149999999</v>
      </c>
      <c r="Q630" s="29">
        <v>0.26406769218905768</v>
      </c>
      <c r="R630" s="49">
        <v>500144.64000000001</v>
      </c>
      <c r="S630" s="11">
        <v>0.63145405361554041</v>
      </c>
      <c r="T630" s="4">
        <v>4105</v>
      </c>
      <c r="U630" s="38">
        <v>765917.21</v>
      </c>
      <c r="V630" s="38">
        <v>1530689.63</v>
      </c>
      <c r="W630" s="50">
        <v>244</v>
      </c>
      <c r="X630" s="50">
        <v>17721225.060000002</v>
      </c>
      <c r="Y630" s="11">
        <v>5.7330838943794875</v>
      </c>
      <c r="Z630" s="50">
        <v>273706.82</v>
      </c>
      <c r="AA630" s="29">
        <v>0.10296760676280996</v>
      </c>
    </row>
    <row r="631" spans="1:27" ht="13" x14ac:dyDescent="0.3">
      <c r="A631" s="35">
        <v>40517</v>
      </c>
      <c r="B631" s="86">
        <v>13625595.8225</v>
      </c>
      <c r="C631" s="13">
        <v>0.20860400075765062</v>
      </c>
      <c r="D631" s="47">
        <v>767882.5</v>
      </c>
      <c r="E631" s="91">
        <v>10597772.300000001</v>
      </c>
      <c r="G631" s="13">
        <v>-2.0113412446633117E-2</v>
      </c>
      <c r="H631" s="34">
        <v>8616</v>
      </c>
      <c r="I631" s="46">
        <v>1849896152.1199999</v>
      </c>
      <c r="J631" s="48">
        <v>7.8973680232735655E-2</v>
      </c>
      <c r="K631" s="49">
        <v>9021094.8524999991</v>
      </c>
      <c r="L631" s="29">
        <v>5.4183791417226512E-2</v>
      </c>
      <c r="M631" s="4">
        <v>309</v>
      </c>
      <c r="N631" s="4">
        <v>124498888.76000001</v>
      </c>
      <c r="O631" s="12">
        <v>0.11531500883568557</v>
      </c>
      <c r="P631" s="4">
        <v>1576677.3299999998</v>
      </c>
      <c r="Q631" s="29">
        <v>0.14071319972800053</v>
      </c>
      <c r="R631" s="49">
        <v>569751.35</v>
      </c>
      <c r="S631" s="11">
        <v>0.37342618628546975</v>
      </c>
      <c r="T631" s="4">
        <v>4105</v>
      </c>
      <c r="U631" s="38">
        <v>534237.75</v>
      </c>
      <c r="V631" s="38">
        <v>1626054.3800000001</v>
      </c>
      <c r="W631" s="50">
        <v>244</v>
      </c>
      <c r="X631" s="50">
        <v>20189923.619999997</v>
      </c>
      <c r="Y631" s="11">
        <v>6.0946651855123672</v>
      </c>
      <c r="Z631" s="50">
        <v>297780.16000000003</v>
      </c>
      <c r="AA631" s="29">
        <v>9.832632871875456E-2</v>
      </c>
    </row>
    <row r="632" spans="1:27" ht="13" x14ac:dyDescent="0.3">
      <c r="A632" s="35">
        <v>40524</v>
      </c>
      <c r="B632" s="86">
        <v>14221864.019300001</v>
      </c>
      <c r="C632" s="13">
        <v>0.41744983612158748</v>
      </c>
      <c r="D632" s="47">
        <v>3890085.35</v>
      </c>
      <c r="E632" s="91">
        <v>11029495.930000002</v>
      </c>
      <c r="G632" s="13">
        <v>0.15572629662594251</v>
      </c>
      <c r="H632" s="34">
        <v>8616</v>
      </c>
      <c r="I632" s="46">
        <v>1839123999.2999997</v>
      </c>
      <c r="J632" s="48">
        <v>0.10198820943402764</v>
      </c>
      <c r="K632" s="49">
        <v>8260746.536700001</v>
      </c>
      <c r="L632" s="29">
        <v>4.9907495451603737E-2</v>
      </c>
      <c r="M632" s="4">
        <v>309</v>
      </c>
      <c r="N632" s="4">
        <v>124604983.78999999</v>
      </c>
      <c r="O632" s="12">
        <v>8.1304604045562723E-2</v>
      </c>
      <c r="P632" s="4">
        <v>2768749.3925999999</v>
      </c>
      <c r="Q632" s="29">
        <v>0.24689126553595295</v>
      </c>
      <c r="R632" s="49">
        <v>491343.42</v>
      </c>
      <c r="S632" s="11">
        <v>0.10270236278830258</v>
      </c>
      <c r="T632" s="4">
        <v>4105</v>
      </c>
      <c r="U632" s="38">
        <v>912413.84</v>
      </c>
      <c r="V632" s="38">
        <v>1508795.5499999998</v>
      </c>
      <c r="W632" s="50">
        <v>244</v>
      </c>
      <c r="X632" s="50">
        <v>19074344.210000001</v>
      </c>
      <c r="Y632" s="11">
        <v>4.9403504435820746</v>
      </c>
      <c r="Z632" s="50">
        <v>279815.28000000003</v>
      </c>
      <c r="AA632" s="29">
        <v>9.7798130277109013E-2</v>
      </c>
    </row>
    <row r="633" spans="1:27" ht="13" x14ac:dyDescent="0.3">
      <c r="A633" s="35">
        <v>40531</v>
      </c>
      <c r="B633" s="86">
        <v>16363412.0678</v>
      </c>
      <c r="C633" s="13">
        <v>0.29999068919476213</v>
      </c>
      <c r="D633" s="47">
        <v>3313961.3</v>
      </c>
      <c r="E633" s="91">
        <v>13318986.960000001</v>
      </c>
      <c r="G633" s="13">
        <v>9.6881992158579733E-2</v>
      </c>
      <c r="H633" s="34">
        <v>8616</v>
      </c>
      <c r="I633" s="46">
        <v>2034537255.4499998</v>
      </c>
      <c r="J633" s="48">
        <v>4.1109771398764039E-3</v>
      </c>
      <c r="K633" s="49">
        <v>10486255.8978</v>
      </c>
      <c r="L633" s="29">
        <v>5.7268036801925951E-2</v>
      </c>
      <c r="M633" s="4">
        <v>309</v>
      </c>
      <c r="N633" s="4">
        <v>133929616.23999999</v>
      </c>
      <c r="O633" s="12">
        <v>1.1295047511216572E-2</v>
      </c>
      <c r="P633" s="4">
        <v>2832731.01</v>
      </c>
      <c r="Q633" s="29">
        <v>0.23500992449345648</v>
      </c>
      <c r="R633" s="49">
        <v>564957.35999999987</v>
      </c>
      <c r="S633" s="11">
        <v>0.48526026878667383</v>
      </c>
      <c r="T633" s="4">
        <v>4105</v>
      </c>
      <c r="U633" s="38">
        <v>923275.41999999993</v>
      </c>
      <c r="V633" s="38">
        <v>1255579.5900000001</v>
      </c>
      <c r="W633" s="50">
        <v>244</v>
      </c>
      <c r="X633" s="50">
        <v>20940823.379999999</v>
      </c>
      <c r="Y633" s="11">
        <v>3.7299039079199536</v>
      </c>
      <c r="Z633" s="50">
        <v>300612.79000000004</v>
      </c>
      <c r="AA633" s="29">
        <v>9.5702314579507577E-2</v>
      </c>
    </row>
    <row r="634" spans="1:27" ht="13" x14ac:dyDescent="0.3">
      <c r="A634" s="35">
        <v>40538</v>
      </c>
      <c r="B634" s="86">
        <v>13556779.053099999</v>
      </c>
      <c r="C634" s="13">
        <v>0.18546837952569195</v>
      </c>
      <c r="D634" s="47">
        <v>1922808.1</v>
      </c>
      <c r="E634" s="91">
        <v>10953009.960000001</v>
      </c>
      <c r="G634" s="13">
        <v>2.5975775671822632E-3</v>
      </c>
      <c r="H634" s="34">
        <v>8616</v>
      </c>
      <c r="I634" s="46">
        <v>1825532033.3499999</v>
      </c>
      <c r="J634" s="48">
        <v>6.6457744001068741E-2</v>
      </c>
      <c r="K634" s="49">
        <v>8842206.1580999997</v>
      </c>
      <c r="L634" s="29">
        <v>5.3818138107228526E-2</v>
      </c>
      <c r="M634" s="4">
        <v>309</v>
      </c>
      <c r="N634" s="4">
        <v>123594007.78</v>
      </c>
      <c r="O634" s="12">
        <v>0.12143068868853635</v>
      </c>
      <c r="P634" s="4">
        <v>2110803.7949999999</v>
      </c>
      <c r="Q634" s="29">
        <v>0.18976142873971297</v>
      </c>
      <c r="R634" s="49">
        <v>420658.19</v>
      </c>
      <c r="S634" s="11">
        <v>-8.8059421511193836E-2</v>
      </c>
      <c r="T634" s="4">
        <v>4105</v>
      </c>
      <c r="U634" s="38">
        <v>643492.24</v>
      </c>
      <c r="V634" s="38">
        <v>1303990.7999999998</v>
      </c>
      <c r="W634" s="50">
        <v>244</v>
      </c>
      <c r="X634" s="50">
        <v>15998498.749999998</v>
      </c>
      <c r="Y634" s="11">
        <v>3.8655196242918946</v>
      </c>
      <c r="Z634" s="50">
        <v>235627.87</v>
      </c>
      <c r="AA634" s="29">
        <v>9.8187491914931521E-2</v>
      </c>
    </row>
    <row r="635" spans="1:27" ht="13" x14ac:dyDescent="0.3">
      <c r="A635" s="35">
        <v>40545</v>
      </c>
      <c r="B635" s="86">
        <v>14949735.182100002</v>
      </c>
      <c r="C635" s="13">
        <v>0.19789837596281101</v>
      </c>
      <c r="D635" s="47">
        <v>1779202</v>
      </c>
      <c r="E635" s="91">
        <v>12317932.280000001</v>
      </c>
      <c r="G635" s="13">
        <v>1.82238596706088E-2</v>
      </c>
      <c r="H635" s="34">
        <v>8616</v>
      </c>
      <c r="I635" s="46">
        <v>1936693207.8900001</v>
      </c>
      <c r="J635" s="48">
        <v>6.8596998576561097E-2</v>
      </c>
      <c r="K635" s="49">
        <v>9515541.3992999997</v>
      </c>
      <c r="L635" s="29">
        <v>5.4592145694149163E-2</v>
      </c>
      <c r="M635" s="4">
        <v>309</v>
      </c>
      <c r="N635" s="4">
        <v>123290832.98</v>
      </c>
      <c r="O635" s="12">
        <v>9.2159380938658275E-2</v>
      </c>
      <c r="P635" s="4">
        <v>2802392.3628000002</v>
      </c>
      <c r="Q635" s="29">
        <v>0.25255481017839421</v>
      </c>
      <c r="R635" s="49">
        <v>438945.05</v>
      </c>
      <c r="S635" s="11">
        <v>0.33085223134999309</v>
      </c>
      <c r="T635" s="4">
        <v>4105</v>
      </c>
      <c r="U635" s="38">
        <v>729162.31</v>
      </c>
      <c r="V635" s="38">
        <v>1236498.3500000001</v>
      </c>
      <c r="W635" s="50">
        <v>244</v>
      </c>
      <c r="X635" s="50">
        <v>14643923.940000001</v>
      </c>
      <c r="Y635" s="11">
        <v>3.3781504153377702</v>
      </c>
      <c r="Z635" s="50">
        <v>227195.71000000002</v>
      </c>
      <c r="AA635" s="29">
        <v>0.10343116181650058</v>
      </c>
    </row>
    <row r="636" spans="1:27" ht="13" x14ac:dyDescent="0.3">
      <c r="A636" s="35">
        <v>40552</v>
      </c>
      <c r="B636" s="86">
        <v>12977063.412999997</v>
      </c>
      <c r="C636" s="13">
        <v>0.24067889035583745</v>
      </c>
      <c r="D636" s="47">
        <v>1806947.2</v>
      </c>
      <c r="E636" s="91">
        <v>10293926.919999998</v>
      </c>
      <c r="G636" s="13">
        <v>2.1540398013323303E-2</v>
      </c>
      <c r="H636" s="34">
        <v>8616</v>
      </c>
      <c r="I636" s="46">
        <v>1697545809.72</v>
      </c>
      <c r="J636" s="48">
        <v>7.1062820082793188E-2</v>
      </c>
      <c r="K636" s="49">
        <v>8021218.2029999988</v>
      </c>
      <c r="L636" s="29">
        <v>5.2502056904550086E-2</v>
      </c>
      <c r="M636" s="4">
        <v>309</v>
      </c>
      <c r="N636" s="4">
        <v>108305048.92</v>
      </c>
      <c r="O636" s="12">
        <v>8.209642912560966E-2</v>
      </c>
      <c r="P636" s="4">
        <v>2272708.71</v>
      </c>
      <c r="Q636" s="29">
        <v>0.23315920404276569</v>
      </c>
      <c r="R636" s="49">
        <v>438771.93999999994</v>
      </c>
      <c r="S636" s="11">
        <v>0.35211840088276669</v>
      </c>
      <c r="T636" s="4">
        <v>4105</v>
      </c>
      <c r="U636" s="38">
        <v>466689.94</v>
      </c>
      <c r="V636" s="38">
        <v>1519904.95</v>
      </c>
      <c r="W636" s="50">
        <v>244</v>
      </c>
      <c r="X636" s="50">
        <v>16317762.190000001</v>
      </c>
      <c r="Y636" s="11">
        <v>3.2405244486182152</v>
      </c>
      <c r="Z636" s="50">
        <v>257769.66999999998</v>
      </c>
      <c r="AA636" s="29">
        <v>0.10531250833645507</v>
      </c>
    </row>
    <row r="637" spans="1:27" ht="13" x14ac:dyDescent="0.3">
      <c r="A637" s="35">
        <v>40559</v>
      </c>
      <c r="B637" s="86">
        <v>11322985.821499998</v>
      </c>
      <c r="C637" s="13">
        <v>0.23326167930778885</v>
      </c>
      <c r="D637" s="47">
        <v>0</v>
      </c>
      <c r="E637" s="91">
        <v>8727275.1900000013</v>
      </c>
      <c r="G637" s="13">
        <v>-5.5374808642505435E-3</v>
      </c>
      <c r="H637" s="34">
        <v>8616</v>
      </c>
      <c r="I637" s="46">
        <v>1614303450.8800001</v>
      </c>
      <c r="J637" s="48">
        <v>0.1347712600806712</v>
      </c>
      <c r="K637" s="49">
        <v>6910831.8764999993</v>
      </c>
      <c r="L637" s="29">
        <v>4.7566658429765069E-2</v>
      </c>
      <c r="M637" s="4">
        <v>309</v>
      </c>
      <c r="N637" s="4">
        <v>103185032.81</v>
      </c>
      <c r="O637" s="12">
        <v>8.8018192201633649E-2</v>
      </c>
      <c r="P637" s="4">
        <v>1816443.3149999999</v>
      </c>
      <c r="Q637" s="29">
        <v>0.19559720000441796</v>
      </c>
      <c r="R637" s="49">
        <v>406108.12000000011</v>
      </c>
      <c r="S637" s="11">
        <v>0.15528875553566035</v>
      </c>
      <c r="T637" s="4">
        <v>4105</v>
      </c>
      <c r="U637" s="38">
        <v>584809.66</v>
      </c>
      <c r="V637" s="38">
        <v>1351382.84</v>
      </c>
      <c r="W637" s="50">
        <v>244</v>
      </c>
      <c r="X637" s="50">
        <v>16717727.77</v>
      </c>
      <c r="Y637" s="11">
        <v>3.6179685263773864</v>
      </c>
      <c r="Z637" s="50">
        <v>253410.01</v>
      </c>
      <c r="AA637" s="29">
        <v>0.10105440702882476</v>
      </c>
    </row>
    <row r="638" spans="1:27" ht="13" x14ac:dyDescent="0.3">
      <c r="A638" s="35">
        <v>40566</v>
      </c>
      <c r="B638" s="86">
        <v>12099467.169300003</v>
      </c>
      <c r="C638" s="13">
        <v>0.21973636148693632</v>
      </c>
      <c r="D638" s="47">
        <v>3583368.9</v>
      </c>
      <c r="E638" s="91">
        <v>9392997.5899999999</v>
      </c>
      <c r="G638" s="13">
        <v>-1.6746879680541893E-2</v>
      </c>
      <c r="H638" s="34">
        <v>8616</v>
      </c>
      <c r="I638" s="46">
        <v>1538883071.4000001</v>
      </c>
      <c r="J638" s="48">
        <v>-8.9098910872229542E-3</v>
      </c>
      <c r="K638" s="49">
        <v>6752494.6443000007</v>
      </c>
      <c r="L638" s="29">
        <v>4.8754658274162109E-2</v>
      </c>
      <c r="M638" s="4">
        <v>309</v>
      </c>
      <c r="N638" s="4">
        <v>102120285.94</v>
      </c>
      <c r="O638" s="12">
        <v>-1.2876986077134611E-2</v>
      </c>
      <c r="P638" s="4">
        <v>2640502.9350000001</v>
      </c>
      <c r="Q638" s="29">
        <v>0.28729768262926586</v>
      </c>
      <c r="R638" s="49">
        <v>354879.97000000009</v>
      </c>
      <c r="S638" s="11">
        <v>0.18156297475151417</v>
      </c>
      <c r="T638" s="4">
        <v>4105</v>
      </c>
      <c r="U638" s="38">
        <v>749658.64</v>
      </c>
      <c r="V638" s="38">
        <v>1365364.82</v>
      </c>
      <c r="W638" s="50">
        <v>244</v>
      </c>
      <c r="X638" s="50">
        <v>15994859.68</v>
      </c>
      <c r="Y638" s="11">
        <v>2.6947860756573765</v>
      </c>
      <c r="Z638" s="50">
        <v>236566.16</v>
      </c>
      <c r="AA638" s="29">
        <v>9.8600910847961465E-2</v>
      </c>
    </row>
    <row r="639" spans="1:27" ht="13" x14ac:dyDescent="0.3">
      <c r="A639" s="35">
        <v>40573</v>
      </c>
      <c r="B639" s="86">
        <v>14421547.105200002</v>
      </c>
      <c r="C639" s="13">
        <v>0.18579613654954974</v>
      </c>
      <c r="D639" s="47">
        <v>2587165</v>
      </c>
      <c r="E639" s="91">
        <v>11284538.26</v>
      </c>
      <c r="G639" s="13">
        <v>-3.9253643848181863E-2</v>
      </c>
      <c r="H639" s="34">
        <v>8616</v>
      </c>
      <c r="I639" s="46">
        <v>1879783013.3000002</v>
      </c>
      <c r="J639" s="48">
        <v>5.0793644539447014E-2</v>
      </c>
      <c r="K639" s="49">
        <v>8648688.310200002</v>
      </c>
      <c r="L639" s="29">
        <v>5.1121079454431527E-2</v>
      </c>
      <c r="M639" s="4">
        <v>309</v>
      </c>
      <c r="N639" s="4">
        <v>113621430.52</v>
      </c>
      <c r="O639" s="12">
        <v>0.37869337067149722</v>
      </c>
      <c r="P639" s="4">
        <v>2635849.9350000001</v>
      </c>
      <c r="Q639" s="29">
        <v>0.25776142199551672</v>
      </c>
      <c r="R639" s="49">
        <v>543374.69000000006</v>
      </c>
      <c r="S639" s="11">
        <v>0.6183877004192071</v>
      </c>
      <c r="T639" s="4">
        <v>4105</v>
      </c>
      <c r="U639" s="38">
        <v>671605.08</v>
      </c>
      <c r="V639" s="38">
        <v>1617459.77</v>
      </c>
      <c r="W639" s="50">
        <v>244</v>
      </c>
      <c r="X639" s="50">
        <v>19906607.029999997</v>
      </c>
      <c r="Y639" s="11">
        <v>2.5785682630647582</v>
      </c>
      <c r="Z639" s="50">
        <v>304569.32</v>
      </c>
      <c r="AA639" s="29">
        <v>0.10199940804946576</v>
      </c>
    </row>
    <row r="640" spans="1:27" ht="13" x14ac:dyDescent="0.3">
      <c r="A640" s="35">
        <v>40580</v>
      </c>
      <c r="B640" s="86">
        <v>13420291.9047</v>
      </c>
      <c r="C640" s="13">
        <v>0.28793078897188273</v>
      </c>
      <c r="D640" s="47">
        <v>3836368.2</v>
      </c>
      <c r="E640" s="91">
        <v>10253053.17</v>
      </c>
      <c r="G640" s="13">
        <v>3.9363443441869261E-2</v>
      </c>
      <c r="H640" s="34">
        <v>8616</v>
      </c>
      <c r="I640" s="46">
        <v>1729520900.6700001</v>
      </c>
      <c r="J640" s="48">
        <v>8.8943520746809002E-2</v>
      </c>
      <c r="K640" s="49">
        <v>7763562.0746999998</v>
      </c>
      <c r="L640" s="29">
        <v>4.9876125114523329E-2</v>
      </c>
      <c r="M640" s="4">
        <v>309</v>
      </c>
      <c r="N640" s="4">
        <v>115018381.15000001</v>
      </c>
      <c r="O640" s="12">
        <v>5.8731695119002669E-2</v>
      </c>
      <c r="P640" s="4">
        <v>2489491.08</v>
      </c>
      <c r="Q640" s="29">
        <v>0.24049209981425651</v>
      </c>
      <c r="R640" s="49">
        <v>508825.33</v>
      </c>
      <c r="S640" s="11">
        <v>6.9813504078955146E-2</v>
      </c>
      <c r="T640" s="4">
        <v>4105</v>
      </c>
      <c r="U640" s="38">
        <v>557190.93000000005</v>
      </c>
      <c r="V640" s="38">
        <v>1755752.9200000002</v>
      </c>
      <c r="W640" s="50">
        <v>244</v>
      </c>
      <c r="X640" s="50">
        <v>22126630.189999998</v>
      </c>
      <c r="Y640" s="11">
        <v>3.1248369001194849</v>
      </c>
      <c r="Z640" s="50">
        <v>345469.56999999995</v>
      </c>
      <c r="AA640" s="29">
        <v>0.10408862293489014</v>
      </c>
    </row>
    <row r="641" spans="1:27" ht="13" x14ac:dyDescent="0.3">
      <c r="A641" s="35">
        <v>40587</v>
      </c>
      <c r="B641" s="86">
        <v>12472048.9463</v>
      </c>
      <c r="C641" s="13">
        <v>0.33672623906050947</v>
      </c>
      <c r="D641" s="47">
        <v>2546139</v>
      </c>
      <c r="E641" s="91">
        <v>9445657.7700000014</v>
      </c>
      <c r="G641" s="13">
        <v>6.9361181862940935E-2</v>
      </c>
      <c r="H641" s="34">
        <v>8616</v>
      </c>
      <c r="I641" s="46">
        <v>1573518622.1100001</v>
      </c>
      <c r="J641" s="48">
        <v>7.2220070957642601E-2</v>
      </c>
      <c r="K641" s="49">
        <v>7071059.0762999989</v>
      </c>
      <c r="L641" s="29">
        <v>4.9930977597612176E-2</v>
      </c>
      <c r="M641" s="4">
        <v>309</v>
      </c>
      <c r="N641" s="4">
        <v>107064328.53999999</v>
      </c>
      <c r="O641" s="12">
        <v>8.6527337746513666E-2</v>
      </c>
      <c r="P641" s="4">
        <v>2374599.69</v>
      </c>
      <c r="Q641" s="29">
        <v>0.24643540346066417</v>
      </c>
      <c r="R641" s="49">
        <v>426346.15</v>
      </c>
      <c r="S641" s="11">
        <v>-3.2342634086015565E-3</v>
      </c>
      <c r="T641" s="4">
        <v>4105</v>
      </c>
      <c r="U641" s="38">
        <v>911361.63</v>
      </c>
      <c r="V641" s="38">
        <v>1406514.6400000001</v>
      </c>
      <c r="W641" s="50">
        <v>244</v>
      </c>
      <c r="X641" s="50">
        <v>18426285.43</v>
      </c>
      <c r="Y641" s="11">
        <v>2.8454747217703047</v>
      </c>
      <c r="Z641" s="50">
        <v>282167.76</v>
      </c>
      <c r="AA641" s="29">
        <v>0.10208885600661187</v>
      </c>
    </row>
    <row r="642" spans="1:27" ht="13" x14ac:dyDescent="0.3">
      <c r="A642" s="35">
        <v>40594</v>
      </c>
      <c r="B642" s="86">
        <v>12452744.177800003</v>
      </c>
      <c r="C642" s="13">
        <v>0.34683229895962753</v>
      </c>
      <c r="D642" s="47">
        <v>4034521.1</v>
      </c>
      <c r="E642" s="91">
        <v>9435541.7300000004</v>
      </c>
      <c r="G642" s="13">
        <v>7.0916166936468183E-2</v>
      </c>
      <c r="H642" s="34">
        <v>8616</v>
      </c>
      <c r="I642" s="46">
        <v>1581885110.96</v>
      </c>
      <c r="J642" s="48">
        <v>7.1521648735057175E-2</v>
      </c>
      <c r="K642" s="49">
        <v>7063736.7978000017</v>
      </c>
      <c r="L642" s="29">
        <v>4.9615464407759151E-2</v>
      </c>
      <c r="M642" s="4">
        <v>309</v>
      </c>
      <c r="N642" s="4">
        <v>101262477.23</v>
      </c>
      <c r="O642" s="12">
        <v>-2.8357821733690947E-2</v>
      </c>
      <c r="P642" s="4">
        <v>2371804.92</v>
      </c>
      <c r="Q642" s="29">
        <v>0.26024830441529578</v>
      </c>
      <c r="R642" s="49">
        <v>374761.22000000009</v>
      </c>
      <c r="S642" s="11">
        <v>3.5464144684009158E-2</v>
      </c>
      <c r="T642" s="4">
        <v>4105</v>
      </c>
      <c r="U642" s="38">
        <v>615902.66</v>
      </c>
      <c r="V642" s="38">
        <v>1743590.1</v>
      </c>
      <c r="W642" s="50">
        <v>244</v>
      </c>
      <c r="X642" s="50">
        <v>17872551.23</v>
      </c>
      <c r="Y642" s="11">
        <v>2.2339999057442599</v>
      </c>
      <c r="Z642" s="50">
        <v>282948.47999999998</v>
      </c>
      <c r="AA642" s="29">
        <v>0.10554302940442599</v>
      </c>
    </row>
    <row r="643" spans="1:27" ht="13" x14ac:dyDescent="0.3">
      <c r="A643" s="35">
        <v>40601</v>
      </c>
      <c r="B643" s="86">
        <v>13099464.676799998</v>
      </c>
      <c r="C643" s="13">
        <v>-1.706318767879822E-2</v>
      </c>
      <c r="D643" s="47">
        <v>1589335</v>
      </c>
      <c r="E643" s="91">
        <v>10195909.959999999</v>
      </c>
      <c r="G643" s="13">
        <v>-5.3619892161800409E-2</v>
      </c>
      <c r="H643" s="34">
        <v>8616</v>
      </c>
      <c r="I643" s="46">
        <v>1758128265.7</v>
      </c>
      <c r="J643" s="48">
        <v>6.580127186844198E-3</v>
      </c>
      <c r="K643" s="49">
        <v>8229102.5267999992</v>
      </c>
      <c r="L643" s="29">
        <v>5.2006713221003413E-2</v>
      </c>
      <c r="M643" s="4">
        <v>309</v>
      </c>
      <c r="N643" s="4">
        <v>108073383.73999999</v>
      </c>
      <c r="O643" s="12">
        <v>4.739319193747038E-3</v>
      </c>
      <c r="P643" s="4">
        <v>1966807.44</v>
      </c>
      <c r="Q643" s="29">
        <v>0.20220904762799277</v>
      </c>
      <c r="R643" s="49">
        <v>452294.1</v>
      </c>
      <c r="S643" s="11">
        <v>1.9202654946006259E-2</v>
      </c>
      <c r="T643" s="4">
        <v>4105</v>
      </c>
      <c r="U643" s="38">
        <v>489415.47</v>
      </c>
      <c r="V643" s="38">
        <v>1647314.85</v>
      </c>
      <c r="W643" s="50">
        <v>244</v>
      </c>
      <c r="X643" s="50">
        <v>20892380.549999997</v>
      </c>
      <c r="Y643" s="11">
        <v>2.495811326460994</v>
      </c>
      <c r="Z643" s="50">
        <v>314530.28999999998</v>
      </c>
      <c r="AA643" s="29">
        <v>0.10036523099805399</v>
      </c>
    </row>
    <row r="644" spans="1:27" ht="13" x14ac:dyDescent="0.3">
      <c r="A644" s="35">
        <v>40608</v>
      </c>
      <c r="B644" s="86">
        <v>14239114.582800003</v>
      </c>
      <c r="C644" s="13">
        <v>0.11685282874490199</v>
      </c>
      <c r="D644" s="47">
        <v>2549337.7999999998</v>
      </c>
      <c r="E644" s="91">
        <v>10636321.319999998</v>
      </c>
      <c r="G644" s="13">
        <v>6.7522048905957144E-2</v>
      </c>
      <c r="H644" s="34">
        <v>8616</v>
      </c>
      <c r="I644" s="46">
        <v>1750332783.6300001</v>
      </c>
      <c r="J644" s="48">
        <v>6.0571961668834495E-2</v>
      </c>
      <c r="K644" s="49">
        <v>8288694.8928000014</v>
      </c>
      <c r="L644" s="29">
        <v>5.2616628552772493E-2</v>
      </c>
      <c r="M644" s="4">
        <v>309</v>
      </c>
      <c r="N644" s="4">
        <v>106783757.23</v>
      </c>
      <c r="O644" s="12">
        <v>-1.5653461144397252E-2</v>
      </c>
      <c r="P644" s="4">
        <v>2347626.42</v>
      </c>
      <c r="Q644" s="29">
        <v>0.24427627081725975</v>
      </c>
      <c r="R644" s="49">
        <v>546828.55000000005</v>
      </c>
      <c r="S644" s="11">
        <v>0.17828791207379968</v>
      </c>
      <c r="T644" s="4">
        <v>4105</v>
      </c>
      <c r="U644" s="38">
        <v>807268.33</v>
      </c>
      <c r="V644" s="38">
        <v>1877614.97</v>
      </c>
      <c r="W644" s="50">
        <v>244</v>
      </c>
      <c r="X644" s="50">
        <v>24200637.539999999</v>
      </c>
      <c r="Y644" s="11">
        <v>2.3515008431406139</v>
      </c>
      <c r="Z644" s="50">
        <v>371081.42</v>
      </c>
      <c r="AA644" s="29">
        <v>0.10222359345882479</v>
      </c>
    </row>
    <row r="645" spans="1:27" ht="13" x14ac:dyDescent="0.3">
      <c r="A645" s="35">
        <v>40615</v>
      </c>
      <c r="B645" s="86">
        <v>12331869.241900001</v>
      </c>
      <c r="C645" s="13">
        <v>5.236049321498415E-2</v>
      </c>
      <c r="D645" s="47">
        <v>2817847.4</v>
      </c>
      <c r="E645" s="91">
        <v>9621710.3599999994</v>
      </c>
      <c r="G645" s="13">
        <v>6.9177206469732688E-2</v>
      </c>
      <c r="H645" s="34">
        <v>8616</v>
      </c>
      <c r="I645" s="46">
        <v>1605088873.1500001</v>
      </c>
      <c r="J645" s="48">
        <v>9.533917268767711E-2</v>
      </c>
      <c r="K645" s="49">
        <v>7235474.3018999994</v>
      </c>
      <c r="L645" s="29">
        <v>5.0087045181632713E-2</v>
      </c>
      <c r="M645" s="4">
        <v>309</v>
      </c>
      <c r="N645" s="4">
        <v>101133037.33</v>
      </c>
      <c r="O645" s="12">
        <v>2.1304336571787319E-2</v>
      </c>
      <c r="P645" s="4">
        <v>2386236.06</v>
      </c>
      <c r="Q645" s="29">
        <v>0.26216689125517834</v>
      </c>
      <c r="R645" s="49">
        <v>409515.96000000008</v>
      </c>
      <c r="S645" s="11">
        <v>0.17145992029691626</v>
      </c>
      <c r="T645" s="4">
        <v>4105</v>
      </c>
      <c r="U645" s="38">
        <v>626540.55000000005</v>
      </c>
      <c r="V645" s="38">
        <v>1383401.69</v>
      </c>
      <c r="W645" s="50">
        <v>244</v>
      </c>
      <c r="X645" s="50">
        <v>19847207.600000001</v>
      </c>
      <c r="Y645" s="11">
        <v>1.8984607952637518</v>
      </c>
      <c r="Z645" s="50">
        <v>290700.68</v>
      </c>
      <c r="AA645" s="29">
        <v>9.7646206579374589E-2</v>
      </c>
    </row>
    <row r="646" spans="1:27" ht="13" x14ac:dyDescent="0.3">
      <c r="A646" s="35">
        <v>40622</v>
      </c>
      <c r="B646" s="86">
        <v>12770684.171899999</v>
      </c>
      <c r="C646" s="13">
        <v>0.1192485110792274</v>
      </c>
      <c r="D646" s="47">
        <v>2893627.9</v>
      </c>
      <c r="E646" s="91">
        <v>9744547.5800000019</v>
      </c>
      <c r="G646" s="13">
        <v>3.1153560410887904E-2</v>
      </c>
      <c r="H646" s="34">
        <v>8616</v>
      </c>
      <c r="I646" s="46">
        <v>1625250875.3500001</v>
      </c>
      <c r="J646" s="48">
        <v>9.1320183664964638E-2</v>
      </c>
      <c r="K646" s="49">
        <v>7516315.566899999</v>
      </c>
      <c r="L646" s="29">
        <v>5.1385677544714445E-2</v>
      </c>
      <c r="M646" s="4">
        <v>309</v>
      </c>
      <c r="N646" s="4">
        <v>104495595.84</v>
      </c>
      <c r="O646" s="12">
        <v>-2.4968228808921245E-2</v>
      </c>
      <c r="P646" s="4">
        <v>2228232.0150000001</v>
      </c>
      <c r="Q646" s="29">
        <v>0.23692992322766207</v>
      </c>
      <c r="R646" s="49">
        <v>418004.05000000005</v>
      </c>
      <c r="S646" s="11">
        <v>0.2180864088721528</v>
      </c>
      <c r="T646" s="4">
        <v>4105</v>
      </c>
      <c r="U646" s="38">
        <v>663937.35</v>
      </c>
      <c r="V646" s="38">
        <v>1648050.0899999999</v>
      </c>
      <c r="W646" s="50">
        <v>244</v>
      </c>
      <c r="X646" s="50">
        <v>19754716.93</v>
      </c>
      <c r="Y646" s="11">
        <v>2.1374544011796757</v>
      </c>
      <c r="Z646" s="50">
        <v>296145.10000000003</v>
      </c>
      <c r="AA646" s="29">
        <v>9.9940721684978709E-2</v>
      </c>
    </row>
    <row r="647" spans="1:27" ht="13" x14ac:dyDescent="0.3">
      <c r="A647" s="35">
        <v>40629</v>
      </c>
      <c r="B647" s="86">
        <v>13705259.014100002</v>
      </c>
      <c r="C647" s="13">
        <v>-3.2937142859334467E-2</v>
      </c>
      <c r="D647" s="47">
        <v>4166894.8099999996</v>
      </c>
      <c r="E647" s="91">
        <v>10729791.23</v>
      </c>
      <c r="G647" s="13">
        <v>-2.9189613490073874E-2</v>
      </c>
      <c r="H647" s="34">
        <v>8616</v>
      </c>
      <c r="I647" s="46">
        <v>1841054348.99</v>
      </c>
      <c r="J647" s="48">
        <v>4.5729712673061806E-2</v>
      </c>
      <c r="K647" s="49">
        <v>8553327.0291000009</v>
      </c>
      <c r="L647" s="29">
        <v>5.1620945922719319E-2</v>
      </c>
      <c r="M647" s="4">
        <v>309</v>
      </c>
      <c r="N647" s="4">
        <v>101676905.59</v>
      </c>
      <c r="O647" s="12">
        <v>-8.9336893149715602E-2</v>
      </c>
      <c r="P647" s="4">
        <v>2176464.1949999998</v>
      </c>
      <c r="Q647" s="29">
        <v>0.23784098620698396</v>
      </c>
      <c r="R647" s="49">
        <v>475216.08</v>
      </c>
      <c r="S647" s="11">
        <v>0.10071413593632927</v>
      </c>
      <c r="T647" s="4">
        <v>4105</v>
      </c>
      <c r="U647" s="38">
        <v>803775.76</v>
      </c>
      <c r="V647" s="38">
        <v>1381552.96</v>
      </c>
      <c r="W647" s="50">
        <v>244</v>
      </c>
      <c r="X647" s="50">
        <v>20815102.25</v>
      </c>
      <c r="Y647" s="11">
        <v>1.7580832081830238</v>
      </c>
      <c r="Z647" s="50">
        <v>314922.99</v>
      </c>
      <c r="AA647" s="29">
        <v>0.10086362174848312</v>
      </c>
    </row>
    <row r="648" spans="1:27" ht="13" x14ac:dyDescent="0.3">
      <c r="A648" s="35">
        <v>40636</v>
      </c>
      <c r="B648" s="86">
        <v>14697119.7788</v>
      </c>
      <c r="C648" s="13">
        <v>0.11372306115949993</v>
      </c>
      <c r="D648" s="47">
        <v>2933123</v>
      </c>
      <c r="E648" s="91">
        <v>11433216.73</v>
      </c>
      <c r="G648" s="13">
        <v>6.7838096569628581E-2</v>
      </c>
      <c r="H648" s="34">
        <v>8616</v>
      </c>
      <c r="I648" s="46">
        <v>1873597611.0699999</v>
      </c>
      <c r="J648" s="48">
        <v>5.11244369554682E-2</v>
      </c>
      <c r="K648" s="49">
        <v>9167239.2437999994</v>
      </c>
      <c r="L648" s="29">
        <v>5.4365042535376315E-2</v>
      </c>
      <c r="M648" s="4">
        <v>309</v>
      </c>
      <c r="N648" s="4">
        <v>88445442.650000006</v>
      </c>
      <c r="O648" s="12">
        <v>-0.26417366091503958</v>
      </c>
      <c r="P648" s="4">
        <v>2265977.3849999998</v>
      </c>
      <c r="Q648" s="29">
        <v>0.28466731292909642</v>
      </c>
      <c r="R648" s="49">
        <v>549585.55999999994</v>
      </c>
      <c r="S648" s="11">
        <v>0.19701534589599401</v>
      </c>
      <c r="T648" s="4">
        <v>4105</v>
      </c>
      <c r="U648" s="38">
        <v>639876.34</v>
      </c>
      <c r="V648" s="38">
        <v>1697729.16</v>
      </c>
      <c r="W648" s="50">
        <v>686</v>
      </c>
      <c r="X648" s="50">
        <v>24760703.809999999</v>
      </c>
      <c r="Y648" s="11">
        <v>2.1405180070490677</v>
      </c>
      <c r="Z648" s="50">
        <v>376712.09</v>
      </c>
      <c r="AA648" s="29">
        <v>0.10142740499642258</v>
      </c>
    </row>
    <row r="649" spans="1:27" ht="13" x14ac:dyDescent="0.3">
      <c r="A649" s="35">
        <v>40643</v>
      </c>
      <c r="B649" s="86">
        <v>13783119.969399998</v>
      </c>
      <c r="C649" s="13">
        <v>0.11643720790642775</v>
      </c>
      <c r="D649" s="47">
        <v>3811268.2</v>
      </c>
      <c r="E649" s="91">
        <v>10739974.649999997</v>
      </c>
      <c r="G649" s="13">
        <v>0.12304870610994478</v>
      </c>
      <c r="H649" s="34">
        <v>8616</v>
      </c>
      <c r="I649" s="46">
        <v>1766764882.4299998</v>
      </c>
      <c r="J649" s="48">
        <v>0.10940216004565539</v>
      </c>
      <c r="K649" s="49">
        <v>7936413.2243999997</v>
      </c>
      <c r="L649" s="29">
        <v>4.9911773794549502E-2</v>
      </c>
      <c r="M649" s="4">
        <v>309</v>
      </c>
      <c r="N649" s="4">
        <v>117168811.48</v>
      </c>
      <c r="O649" s="12">
        <v>8.6196086496941993E-2</v>
      </c>
      <c r="P649" s="4">
        <v>2803561.4249999998</v>
      </c>
      <c r="Q649" s="29">
        <v>0.26586155570347514</v>
      </c>
      <c r="R649" s="49">
        <v>477195.36000000004</v>
      </c>
      <c r="S649" s="11">
        <v>9.2161622632884965E-2</v>
      </c>
      <c r="T649" s="4">
        <v>4105</v>
      </c>
      <c r="U649" s="38">
        <v>578201.81999999995</v>
      </c>
      <c r="V649" s="38">
        <v>1654701.02</v>
      </c>
      <c r="W649" s="50">
        <v>764</v>
      </c>
      <c r="X649" s="50">
        <v>21976440.239999998</v>
      </c>
      <c r="Y649" s="11">
        <v>2.086523812895472</v>
      </c>
      <c r="Z649" s="50">
        <v>333047.12</v>
      </c>
      <c r="AA649" s="29">
        <v>0.10103156421539422</v>
      </c>
    </row>
    <row r="650" spans="1:27" ht="13" x14ac:dyDescent="0.3">
      <c r="A650" s="35">
        <v>40650</v>
      </c>
      <c r="B650" s="86">
        <v>12721123.288099999</v>
      </c>
      <c r="C650" s="13">
        <v>9.3758916536547554E-2</v>
      </c>
      <c r="D650" s="47">
        <v>4238063.0199999996</v>
      </c>
      <c r="E650" s="91">
        <v>9606636.6599999983</v>
      </c>
      <c r="G650" s="13">
        <v>3.707216685689696E-2</v>
      </c>
      <c r="H650" s="34">
        <v>8616</v>
      </c>
      <c r="I650" s="46">
        <v>1675143594.4599998</v>
      </c>
      <c r="J650" s="48">
        <v>0.13301063204881425</v>
      </c>
      <c r="K650" s="49">
        <v>7091249.0031000003</v>
      </c>
      <c r="L650" s="29">
        <v>4.7035762098591512E-2</v>
      </c>
      <c r="M650" s="4">
        <v>309</v>
      </c>
      <c r="N650" s="4">
        <v>111345028.03</v>
      </c>
      <c r="O650" s="12">
        <v>8.1486123656923759E-2</v>
      </c>
      <c r="P650" s="4">
        <v>2515387.6349999998</v>
      </c>
      <c r="Q650" s="29">
        <v>0.25101032344677027</v>
      </c>
      <c r="R650" s="49">
        <v>424038.37</v>
      </c>
      <c r="S650" s="11">
        <v>8.9222049366679768E-2</v>
      </c>
      <c r="T650" s="4">
        <v>4105</v>
      </c>
      <c r="U650" s="38">
        <v>901262.36</v>
      </c>
      <c r="V650" s="38">
        <v>1483397.14</v>
      </c>
      <c r="W650" s="50">
        <v>737</v>
      </c>
      <c r="X650" s="50">
        <v>20848626.670000002</v>
      </c>
      <c r="Y650" s="11">
        <v>2.1167083250768757</v>
      </c>
      <c r="Z650" s="50">
        <v>305788.78000000003</v>
      </c>
      <c r="AA650" s="29">
        <v>9.7780630778912914E-2</v>
      </c>
    </row>
    <row r="651" spans="1:27" ht="13" x14ac:dyDescent="0.3">
      <c r="A651" s="35">
        <v>40657</v>
      </c>
      <c r="B651" s="86">
        <v>14301103.8596</v>
      </c>
      <c r="C651" s="13">
        <v>0.11113149289881408</v>
      </c>
      <c r="D651" s="47">
        <v>4971548.08</v>
      </c>
      <c r="E651" s="91">
        <v>11526008.899999999</v>
      </c>
      <c r="G651" s="13">
        <v>0.14129460478077638</v>
      </c>
      <c r="H651" s="34">
        <v>8616</v>
      </c>
      <c r="I651" s="46">
        <v>1779025925.3000002</v>
      </c>
      <c r="J651" s="48">
        <v>7.905442374932603E-2</v>
      </c>
      <c r="K651" s="49">
        <v>8634402.0845999997</v>
      </c>
      <c r="L651" s="29">
        <v>5.3927151693318826E-2</v>
      </c>
      <c r="M651" s="4">
        <v>309</v>
      </c>
      <c r="N651" s="4">
        <v>122296060.96000001</v>
      </c>
      <c r="O651" s="12">
        <v>9.6184879391299383E-2</v>
      </c>
      <c r="P651" s="4">
        <v>2891606.8049999997</v>
      </c>
      <c r="Q651" s="29">
        <v>0.26271463077219287</v>
      </c>
      <c r="R651" s="49">
        <v>406778.16000000003</v>
      </c>
      <c r="S651" s="11">
        <v>4.4937499210089715E-2</v>
      </c>
      <c r="T651" s="4">
        <v>4105</v>
      </c>
      <c r="U651" s="38">
        <v>552823.46</v>
      </c>
      <c r="V651" s="38">
        <v>1503195.55</v>
      </c>
      <c r="W651" s="50">
        <v>736</v>
      </c>
      <c r="X651" s="50">
        <v>21240779.969999999</v>
      </c>
      <c r="Y651" s="11">
        <v>2.4332298879132819</v>
      </c>
      <c r="Z651" s="50">
        <v>312297.8</v>
      </c>
      <c r="AA651" s="29">
        <v>9.8018308945052049E-2</v>
      </c>
    </row>
    <row r="652" spans="1:27" ht="13" x14ac:dyDescent="0.3">
      <c r="A652" s="35">
        <v>40664</v>
      </c>
      <c r="B652" s="86">
        <v>15000593.647</v>
      </c>
      <c r="C652" s="13">
        <v>1.1111359672516086E-2</v>
      </c>
      <c r="D652" s="47">
        <v>2915345.3</v>
      </c>
      <c r="E652" s="91">
        <v>11998155.91</v>
      </c>
      <c r="G652" s="13">
        <v>1.5650652347881655E-2</v>
      </c>
      <c r="H652" s="34">
        <v>8616</v>
      </c>
      <c r="I652" s="46">
        <v>2066831810.9099998</v>
      </c>
      <c r="J652" s="48">
        <v>9.2663432848184346E-2</v>
      </c>
      <c r="K652" s="49">
        <v>9837361.5659999996</v>
      </c>
      <c r="L652" s="29">
        <v>5.2884814730945542E-2</v>
      </c>
      <c r="M652" s="4">
        <v>309</v>
      </c>
      <c r="N652" s="4">
        <v>125566967.23</v>
      </c>
      <c r="O652" s="12">
        <v>-5.2843605812066263E-3</v>
      </c>
      <c r="P652" s="4">
        <v>2160794.3309999998</v>
      </c>
      <c r="Q652" s="29">
        <v>0.19120335888994774</v>
      </c>
      <c r="R652" s="49">
        <v>515609.99</v>
      </c>
      <c r="S652" s="11">
        <v>-4.1160618737701604E-2</v>
      </c>
      <c r="T652" s="4">
        <v>4105</v>
      </c>
      <c r="U652" s="38">
        <v>552706.43999999994</v>
      </c>
      <c r="V652" s="38">
        <v>1584491.8</v>
      </c>
      <c r="W652" s="50">
        <v>768</v>
      </c>
      <c r="X652" s="50">
        <v>23721475.910000004</v>
      </c>
      <c r="Y652" s="11">
        <v>1.6211474539409214</v>
      </c>
      <c r="Z652" s="50">
        <v>349629.52</v>
      </c>
      <c r="AA652" s="29">
        <v>9.8259630872464809E-2</v>
      </c>
    </row>
    <row r="653" spans="1:27" ht="13" x14ac:dyDescent="0.3">
      <c r="A653" s="35">
        <v>40671</v>
      </c>
      <c r="B653" s="86">
        <v>13977488.703100001</v>
      </c>
      <c r="C653" s="13">
        <v>9.1267331701552878E-2</v>
      </c>
      <c r="D653" s="47">
        <v>4620321.45</v>
      </c>
      <c r="E653" s="91">
        <v>10644438.309999999</v>
      </c>
      <c r="G653" s="13">
        <v>3.4024956186623934E-2</v>
      </c>
      <c r="H653" s="34">
        <v>8616</v>
      </c>
      <c r="I653" s="46">
        <v>1697315229.0999999</v>
      </c>
      <c r="J653" s="48">
        <v>8.5037914109057144E-2</v>
      </c>
      <c r="K653" s="49">
        <v>7983997.5230999999</v>
      </c>
      <c r="L653" s="29">
        <v>5.2265532099796799E-2</v>
      </c>
      <c r="M653" s="4">
        <v>309</v>
      </c>
      <c r="N653" s="4">
        <v>117130547</v>
      </c>
      <c r="O653" s="12">
        <v>5.1300463540935315E-3</v>
      </c>
      <c r="P653" s="4">
        <v>2660440.77</v>
      </c>
      <c r="Q653" s="29">
        <v>0.25237185138390927</v>
      </c>
      <c r="R653" s="49">
        <v>467436.08</v>
      </c>
      <c r="S653" s="11">
        <v>0.12342519313178268</v>
      </c>
      <c r="T653" s="4">
        <v>4105</v>
      </c>
      <c r="U653" s="38">
        <v>779168.98</v>
      </c>
      <c r="V653" s="38">
        <v>1701517.8</v>
      </c>
      <c r="W653" s="50">
        <v>784</v>
      </c>
      <c r="X653" s="50">
        <v>25239476.770000003</v>
      </c>
      <c r="Y653" s="11">
        <v>1.9965667549362252</v>
      </c>
      <c r="Z653" s="50">
        <v>384927.55</v>
      </c>
      <c r="AA653" s="29">
        <v>0.10167340987499664</v>
      </c>
    </row>
    <row r="654" spans="1:27" ht="13" x14ac:dyDescent="0.3">
      <c r="A654" s="35">
        <v>40678</v>
      </c>
      <c r="B654" s="86">
        <v>12328922.7498</v>
      </c>
      <c r="C654" s="13">
        <v>-5.3223455542783515E-3</v>
      </c>
      <c r="D654" s="47">
        <v>4293887</v>
      </c>
      <c r="E654" s="91">
        <v>8998173.4800000004</v>
      </c>
      <c r="G654" s="13">
        <v>-5.2417699464511358E-2</v>
      </c>
      <c r="H654" s="34">
        <v>8616</v>
      </c>
      <c r="I654" s="46">
        <v>1560198539.5599999</v>
      </c>
      <c r="J654" s="48">
        <v>6.7403580142068042E-2</v>
      </c>
      <c r="K654" s="49">
        <v>6695993.3147999998</v>
      </c>
      <c r="L654" s="29">
        <v>4.7686191105512719E-2</v>
      </c>
      <c r="M654" s="4">
        <v>309</v>
      </c>
      <c r="N654" s="4">
        <v>119571738.63000001</v>
      </c>
      <c r="O654" s="12">
        <v>6.8147505760789873E-2</v>
      </c>
      <c r="P654" s="4">
        <v>2302180.1549999998</v>
      </c>
      <c r="Q654" s="29">
        <v>0.21392830607869198</v>
      </c>
      <c r="R654" s="49">
        <v>379519.87999999995</v>
      </c>
      <c r="S654" s="11">
        <v>6.8151848640016777E-3</v>
      </c>
      <c r="T654" s="4">
        <v>4105</v>
      </c>
      <c r="U654" s="38">
        <v>665447.28</v>
      </c>
      <c r="V654" s="38">
        <v>1945615.23</v>
      </c>
      <c r="W654" s="50">
        <v>796</v>
      </c>
      <c r="X654" s="50">
        <v>22252384.109999999</v>
      </c>
      <c r="Y654" s="11">
        <v>1.8071290509536775</v>
      </c>
      <c r="Z654" s="50">
        <v>340166.88999999996</v>
      </c>
      <c r="AA654" s="29">
        <v>0.10191174372401514</v>
      </c>
    </row>
    <row r="655" spans="1:27" ht="13" x14ac:dyDescent="0.3">
      <c r="A655" s="35">
        <v>40685</v>
      </c>
      <c r="B655" s="86">
        <v>13638326.702700004</v>
      </c>
      <c r="C655" s="13">
        <v>0.15263712343121472</v>
      </c>
      <c r="D655" s="47">
        <v>1935694.2</v>
      </c>
      <c r="E655" s="91">
        <v>10435760.82</v>
      </c>
      <c r="G655" s="13">
        <v>0.12594248230953697</v>
      </c>
      <c r="H655" s="34">
        <v>8616</v>
      </c>
      <c r="I655" s="46">
        <v>1561705878.4400001</v>
      </c>
      <c r="J655" s="48">
        <v>9.0567580351476495E-2</v>
      </c>
      <c r="K655" s="49">
        <v>7500737.7477000011</v>
      </c>
      <c r="L655" s="29">
        <v>5.3365702006097658E-2</v>
      </c>
      <c r="M655" s="4">
        <v>309</v>
      </c>
      <c r="N655" s="4">
        <v>117659109.7</v>
      </c>
      <c r="O655" s="12">
        <v>5.6750126367695053E-2</v>
      </c>
      <c r="P655" s="4">
        <v>2935023.0749999997</v>
      </c>
      <c r="Q655" s="29">
        <v>0.27716823272885938</v>
      </c>
      <c r="R655" s="49">
        <v>391954.91</v>
      </c>
      <c r="S655" s="11">
        <v>0.17080143528092662</v>
      </c>
      <c r="T655" s="4">
        <v>4105</v>
      </c>
      <c r="U655" s="38">
        <v>507985.38</v>
      </c>
      <c r="V655" s="38">
        <v>1995792.04</v>
      </c>
      <c r="W655" s="50">
        <v>807</v>
      </c>
      <c r="X655" s="50">
        <v>20739700.43</v>
      </c>
      <c r="Y655" s="11">
        <v>1.7306377384642189</v>
      </c>
      <c r="Z655" s="50">
        <v>306833.55</v>
      </c>
      <c r="AA655" s="29">
        <v>9.8630016711384105E-2</v>
      </c>
    </row>
    <row r="656" spans="1:27" ht="13" x14ac:dyDescent="0.3">
      <c r="A656" s="35">
        <v>40692</v>
      </c>
      <c r="B656" s="86">
        <v>14012960.364600001</v>
      </c>
      <c r="C656" s="13">
        <v>5.8885057705796662E-2</v>
      </c>
      <c r="D656" s="47">
        <v>1291453.5</v>
      </c>
      <c r="E656" s="91">
        <v>10326535.640000001</v>
      </c>
      <c r="G656" s="13">
        <v>-1.3083440723593909E-2</v>
      </c>
      <c r="H656" s="34">
        <v>8616</v>
      </c>
      <c r="I656" s="46">
        <v>1706893347.45</v>
      </c>
      <c r="J656" s="48">
        <v>-1.7317560643295926E-2</v>
      </c>
      <c r="K656" s="49">
        <v>7783126.1045999993</v>
      </c>
      <c r="L656" s="29">
        <v>5.0664664590318362E-2</v>
      </c>
      <c r="M656" s="4">
        <v>309</v>
      </c>
      <c r="N656" s="4">
        <v>110276378.46000001</v>
      </c>
      <c r="O656" s="12">
        <v>-5.7055381733461363E-2</v>
      </c>
      <c r="P656" s="4">
        <v>2543409.54</v>
      </c>
      <c r="Q656" s="29">
        <v>0.25626617771321392</v>
      </c>
      <c r="R656" s="49">
        <v>454046.48</v>
      </c>
      <c r="S656" s="11">
        <v>9.5221048341026959E-2</v>
      </c>
      <c r="T656" s="4">
        <v>4105</v>
      </c>
      <c r="U656" s="38">
        <v>868997.64</v>
      </c>
      <c r="V656" s="38">
        <v>1976421.49</v>
      </c>
      <c r="W656" s="51">
        <v>859</v>
      </c>
      <c r="X656" s="50">
        <v>25673737.349999998</v>
      </c>
      <c r="Y656" s="11">
        <v>1.6975051661156622</v>
      </c>
      <c r="Z656" s="50">
        <v>386959.11</v>
      </c>
      <c r="AA656" s="29">
        <v>0.10048117906760466</v>
      </c>
    </row>
    <row r="657" spans="1:27" ht="13" x14ac:dyDescent="0.3">
      <c r="A657" s="35">
        <v>40699</v>
      </c>
      <c r="B657" s="86">
        <v>13571103.687999999</v>
      </c>
      <c r="C657" s="13">
        <v>-1.2176562608937624E-3</v>
      </c>
      <c r="D657" s="47">
        <v>1428110</v>
      </c>
      <c r="E657" s="91">
        <v>10356397.32</v>
      </c>
      <c r="G657" s="13">
        <v>-5.735279908641977E-3</v>
      </c>
      <c r="H657" s="34">
        <v>8616</v>
      </c>
      <c r="I657" s="46">
        <v>1718682286.0300002</v>
      </c>
      <c r="J657" s="48">
        <v>3.1715011055199804E-2</v>
      </c>
      <c r="K657" s="49">
        <v>8004185.8379999986</v>
      </c>
      <c r="L657" s="29">
        <v>5.1746270339140268E-2</v>
      </c>
      <c r="M657" s="4">
        <v>309</v>
      </c>
      <c r="N657" s="4">
        <v>107852254.08</v>
      </c>
      <c r="O657" s="12">
        <v>-9.1058963882818644E-2</v>
      </c>
      <c r="P657" s="4">
        <v>2352211.4699999997</v>
      </c>
      <c r="Q657" s="29">
        <v>0.24232857461294885</v>
      </c>
      <c r="R657" s="49">
        <v>491475.38</v>
      </c>
      <c r="S657" s="11">
        <v>-0.12235758810855146</v>
      </c>
      <c r="T657" s="4">
        <v>4105</v>
      </c>
      <c r="U657" s="38">
        <v>527351.48</v>
      </c>
      <c r="V657" s="38">
        <v>1779022.02</v>
      </c>
      <c r="W657" s="51">
        <v>876</v>
      </c>
      <c r="X657" s="50">
        <v>27783005.770000003</v>
      </c>
      <c r="Y657" s="11">
        <v>2.0647561269437813</v>
      </c>
      <c r="Z657" s="50">
        <v>416857.5</v>
      </c>
      <c r="AA657" s="29">
        <v>0.10002697415125648</v>
      </c>
    </row>
    <row r="658" spans="1:27" ht="13" x14ac:dyDescent="0.3">
      <c r="A658" s="35">
        <v>40706</v>
      </c>
      <c r="B658" s="86">
        <v>12177115.169400001</v>
      </c>
      <c r="C658" s="13">
        <v>6.0119821826898345E-4</v>
      </c>
      <c r="D658" s="47">
        <v>1880670</v>
      </c>
      <c r="E658" s="91">
        <v>10395820.949999999</v>
      </c>
      <c r="G658" s="13">
        <v>0.10802530329991877</v>
      </c>
      <c r="H658" s="34">
        <v>8616</v>
      </c>
      <c r="I658" s="46">
        <v>1502288861.2799997</v>
      </c>
      <c r="J658" s="48">
        <v>1.138999809561958E-2</v>
      </c>
      <c r="K658" s="49">
        <v>7826629.1768999994</v>
      </c>
      <c r="L658" s="29">
        <v>5.7886701187350238E-2</v>
      </c>
      <c r="M658" s="4">
        <v>309</v>
      </c>
      <c r="N658" s="4">
        <v>111270825.53999999</v>
      </c>
      <c r="O658" s="12">
        <v>-0.20718624237744654</v>
      </c>
      <c r="P658" s="4">
        <v>2569191.7725</v>
      </c>
      <c r="Q658" s="29">
        <v>0.25655040403863982</v>
      </c>
      <c r="R658" s="49">
        <v>425598.99</v>
      </c>
      <c r="S658" s="11">
        <v>0.17850577753926289</v>
      </c>
      <c r="T658" s="4">
        <v>4105</v>
      </c>
      <c r="U658" s="38">
        <v>425598.99</v>
      </c>
      <c r="V658" s="38">
        <v>540984.25</v>
      </c>
      <c r="W658" s="51">
        <v>879</v>
      </c>
      <c r="X658" s="50">
        <v>23772519.480000004</v>
      </c>
      <c r="Y658" s="11">
        <v>2.0599243154840368</v>
      </c>
      <c r="Z658" s="50">
        <v>360664.5</v>
      </c>
      <c r="AA658" s="29">
        <v>0.10114325501017529</v>
      </c>
    </row>
    <row r="659" spans="1:27" ht="13" x14ac:dyDescent="0.3">
      <c r="A659" s="35">
        <v>40713</v>
      </c>
      <c r="B659" s="86">
        <v>13661390.833000002</v>
      </c>
      <c r="C659" s="13">
        <v>6.9094868247538965E-3</v>
      </c>
      <c r="D659" s="47">
        <v>3667303</v>
      </c>
      <c r="E659" s="91">
        <v>10114335.060000001</v>
      </c>
      <c r="G659" s="13">
        <v>-7.4661635490948064E-2</v>
      </c>
      <c r="H659" s="34">
        <v>8616</v>
      </c>
      <c r="I659" s="46">
        <v>1682035739.4599998</v>
      </c>
      <c r="J659" s="48">
        <v>0.11761291428727882</v>
      </c>
      <c r="K659" s="49">
        <v>8047069.2180000003</v>
      </c>
      <c r="L659" s="29">
        <v>5.3156944351672793E-2</v>
      </c>
      <c r="M659" s="4">
        <v>309</v>
      </c>
      <c r="N659" s="4">
        <v>110846326.56</v>
      </c>
      <c r="O659" s="12">
        <v>-0.2435266594329254</v>
      </c>
      <c r="P659" s="4">
        <v>2067265.845</v>
      </c>
      <c r="Q659" s="29">
        <v>0.20722040335334682</v>
      </c>
      <c r="R659" s="49">
        <v>460153.07</v>
      </c>
      <c r="S659" s="11">
        <v>0.16651458010546549</v>
      </c>
      <c r="T659" s="4">
        <v>4105</v>
      </c>
      <c r="U659" s="38">
        <v>808121.9</v>
      </c>
      <c r="V659" s="38">
        <v>1936937.04</v>
      </c>
      <c r="W659" s="51">
        <v>887</v>
      </c>
      <c r="X659" s="50">
        <v>22737589.620000001</v>
      </c>
      <c r="Y659" s="11">
        <v>2.1127981354087524</v>
      </c>
      <c r="Z659" s="50">
        <v>341843.76</v>
      </c>
      <c r="AA659" s="29">
        <v>0.10022867146812373</v>
      </c>
    </row>
    <row r="660" spans="1:27" ht="13" x14ac:dyDescent="0.3">
      <c r="A660" s="35">
        <v>40720</v>
      </c>
      <c r="B660" s="86">
        <v>13736597.3412</v>
      </c>
      <c r="C660" s="13">
        <v>-5.2911451844194768E-2</v>
      </c>
      <c r="D660" s="47">
        <v>1182821.8999999999</v>
      </c>
      <c r="E660" s="91">
        <v>10659006.970000001</v>
      </c>
      <c r="G660" s="13">
        <v>-6.3248970692859285E-2</v>
      </c>
      <c r="H660" s="34">
        <v>8616</v>
      </c>
      <c r="I660" s="46">
        <v>1717732595.0899999</v>
      </c>
      <c r="J660" s="48">
        <v>3.1160093959732738E-2</v>
      </c>
      <c r="K660" s="49">
        <v>8326581.7689000005</v>
      </c>
      <c r="L660" s="29">
        <v>5.3860289706589973E-2</v>
      </c>
      <c r="M660" s="4">
        <v>309</v>
      </c>
      <c r="N660" s="4">
        <v>117968201.21000001</v>
      </c>
      <c r="O660" s="12">
        <v>-0.12594947570749815</v>
      </c>
      <c r="P660" s="4">
        <v>2332425.1922999998</v>
      </c>
      <c r="Q660" s="29">
        <v>0.21968492529496286</v>
      </c>
      <c r="R660" s="49">
        <v>492820.93000000005</v>
      </c>
      <c r="S660" s="11">
        <v>0.10409789544982018</v>
      </c>
      <c r="T660" s="4">
        <v>4105</v>
      </c>
      <c r="U660" s="38">
        <v>470435.17</v>
      </c>
      <c r="V660" s="38">
        <v>1746579.1099999999</v>
      </c>
      <c r="W660" s="51">
        <v>901</v>
      </c>
      <c r="X660" s="50">
        <v>24313203.359999996</v>
      </c>
      <c r="Y660" s="11">
        <v>1.9000814096247787</v>
      </c>
      <c r="Z660" s="50">
        <v>367755.17</v>
      </c>
      <c r="AA660" s="29">
        <v>0.10083826047236803</v>
      </c>
    </row>
    <row r="661" spans="1:27" ht="13" x14ac:dyDescent="0.3">
      <c r="A661" s="35">
        <v>40727</v>
      </c>
      <c r="B661" s="86">
        <v>15624158.851700002</v>
      </c>
      <c r="C661" s="13">
        <v>0.21376158519081456</v>
      </c>
      <c r="D661" s="47">
        <v>17508176.549999997</v>
      </c>
      <c r="E661" s="91">
        <v>11270336.049999999</v>
      </c>
      <c r="G661" s="13">
        <v>0.13559671625973957</v>
      </c>
      <c r="H661" s="34">
        <v>8616</v>
      </c>
      <c r="I661" s="46">
        <v>1815661203.48</v>
      </c>
      <c r="J661" s="48">
        <v>6.1695840322156137E-2</v>
      </c>
      <c r="K661" s="49">
        <v>8679262.0617000014</v>
      </c>
      <c r="L661" s="29">
        <v>5.3113568183956787E-2</v>
      </c>
      <c r="M661" s="4">
        <v>309</v>
      </c>
      <c r="N661" s="4">
        <v>117639750.96000001</v>
      </c>
      <c r="O661" s="12">
        <v>-0.30640298772113694</v>
      </c>
      <c r="P661" s="4">
        <v>2591073.9899999998</v>
      </c>
      <c r="Q661" s="29">
        <v>0.24472774521419302</v>
      </c>
      <c r="R661" s="49">
        <v>607675.37000000011</v>
      </c>
      <c r="S661" s="11">
        <v>0.21835613217259842</v>
      </c>
      <c r="T661" s="4">
        <v>4105</v>
      </c>
      <c r="U661" s="38">
        <v>827157.81</v>
      </c>
      <c r="V661" s="38">
        <v>2474840.2200000002</v>
      </c>
      <c r="W661" s="51">
        <v>916</v>
      </c>
      <c r="X661" s="50">
        <v>30067090.260000002</v>
      </c>
      <c r="Y661" s="11">
        <v>2.0094050014705682</v>
      </c>
      <c r="Z661" s="50">
        <v>444149.4</v>
      </c>
      <c r="AA661" s="29">
        <v>9.8479632528299069E-2</v>
      </c>
    </row>
    <row r="662" spans="1:27" ht="13" x14ac:dyDescent="0.3">
      <c r="A662" s="35">
        <v>40734</v>
      </c>
      <c r="B662" s="86">
        <v>14128230.1304</v>
      </c>
      <c r="C662" s="13">
        <v>-0.1029399092778791</v>
      </c>
      <c r="D662" s="47">
        <v>534760</v>
      </c>
      <c r="E662" s="91">
        <v>10530250.890000002</v>
      </c>
      <c r="G662" s="13">
        <v>-0.18658493125038667</v>
      </c>
      <c r="H662" s="34">
        <v>8616</v>
      </c>
      <c r="I662" s="46">
        <v>1769291685.8099999</v>
      </c>
      <c r="J662" s="48">
        <v>0.1083772856018399</v>
      </c>
      <c r="K662" s="49">
        <v>7952336.2403999995</v>
      </c>
      <c r="L662" s="29">
        <v>4.9940488766581304E-2</v>
      </c>
      <c r="M662" s="4">
        <v>309</v>
      </c>
      <c r="N662" s="4">
        <v>136955855.81999999</v>
      </c>
      <c r="O662" s="12">
        <v>-0.47591465543740452</v>
      </c>
      <c r="P662" s="4">
        <v>2577915.54</v>
      </c>
      <c r="Q662" s="29">
        <v>0.20914407659681186</v>
      </c>
      <c r="R662" s="49">
        <v>536257.1100000001</v>
      </c>
      <c r="S662" s="11">
        <v>0.14994984140766854</v>
      </c>
      <c r="T662" s="4">
        <v>4105</v>
      </c>
      <c r="U662" s="38">
        <v>553714.41</v>
      </c>
      <c r="V662" s="38">
        <v>2081048.81</v>
      </c>
      <c r="W662" s="51">
        <v>914</v>
      </c>
      <c r="X662" s="50">
        <v>28340233.77</v>
      </c>
      <c r="Y662" s="11">
        <v>1.8967612289227223</v>
      </c>
      <c r="Z662" s="50">
        <v>426958.0199999999</v>
      </c>
      <c r="AA662" s="29">
        <v>0.10043624985948729</v>
      </c>
    </row>
    <row r="663" spans="1:27" ht="13" x14ac:dyDescent="0.3">
      <c r="A663" s="35">
        <v>40741</v>
      </c>
      <c r="B663" s="86">
        <v>13580086.339500001</v>
      </c>
      <c r="C663" s="13">
        <v>0.15766939832167104</v>
      </c>
      <c r="D663" s="47">
        <v>2987502.9</v>
      </c>
      <c r="E663" s="91">
        <v>9973928.4800000004</v>
      </c>
      <c r="G663" s="13">
        <v>0.13338637643852302</v>
      </c>
      <c r="H663" s="34">
        <v>8616</v>
      </c>
      <c r="I663" s="46">
        <v>1674539409.98</v>
      </c>
      <c r="J663" s="48">
        <v>0.11625523134931837</v>
      </c>
      <c r="K663" s="49">
        <v>7716511.8945000004</v>
      </c>
      <c r="L663" s="29">
        <v>5.1201554611977777E-2</v>
      </c>
      <c r="M663" s="4">
        <v>309</v>
      </c>
      <c r="N663" s="4">
        <v>113787103.56</v>
      </c>
      <c r="O663" s="12">
        <v>-0.28070513274345033</v>
      </c>
      <c r="P663" s="4">
        <v>2257416.585</v>
      </c>
      <c r="Q663" s="29">
        <v>0.22043277063269331</v>
      </c>
      <c r="R663" s="49">
        <v>491033.54999999993</v>
      </c>
      <c r="S663" s="11">
        <v>0.13819298641943423</v>
      </c>
      <c r="T663" s="4">
        <v>4105</v>
      </c>
      <c r="U663" s="38">
        <v>806683.93</v>
      </c>
      <c r="V663" s="38">
        <v>1951722.3900000001</v>
      </c>
      <c r="W663" s="51">
        <v>932</v>
      </c>
      <c r="X663" s="50">
        <v>24226771.990000002</v>
      </c>
      <c r="Y663" s="11">
        <v>1.6811273404721994</v>
      </c>
      <c r="Z663" s="50">
        <v>356717.99</v>
      </c>
      <c r="AA663" s="29">
        <v>9.8160825318162143E-2</v>
      </c>
    </row>
    <row r="664" spans="1:27" ht="13" x14ac:dyDescent="0.3">
      <c r="A664" s="35">
        <v>40748</v>
      </c>
      <c r="B664" s="86">
        <v>13534009.3366</v>
      </c>
      <c r="C664" s="13">
        <v>0.10811474141825461</v>
      </c>
      <c r="D664" s="47">
        <v>570941</v>
      </c>
      <c r="E664" s="91">
        <v>10217327.289999999</v>
      </c>
      <c r="G664" s="13">
        <v>6.9884752830732255E-2</v>
      </c>
      <c r="H664" s="34">
        <v>8616</v>
      </c>
      <c r="I664" s="46">
        <v>1666101971.0199997</v>
      </c>
      <c r="J664" s="48">
        <v>1.3408866893989346E-2</v>
      </c>
      <c r="K664" s="49">
        <v>8009725.836600001</v>
      </c>
      <c r="L664" s="29">
        <v>5.34162706052832E-2</v>
      </c>
      <c r="M664" s="4">
        <v>309</v>
      </c>
      <c r="N664" s="4">
        <v>117025968.37</v>
      </c>
      <c r="O664" s="12">
        <v>2.9054760151831394E-2</v>
      </c>
      <c r="P664" s="4">
        <v>2207601.4499999997</v>
      </c>
      <c r="Q664" s="29">
        <v>0.20960223907267458</v>
      </c>
      <c r="R664" s="49">
        <v>464359.2</v>
      </c>
      <c r="S664" s="11">
        <v>7.6363080729085597E-2</v>
      </c>
      <c r="T664" s="4">
        <v>4105</v>
      </c>
      <c r="U664" s="38">
        <v>579060.47999999998</v>
      </c>
      <c r="V664" s="38">
        <v>1905109.4300000002</v>
      </c>
      <c r="W664" s="51">
        <v>941</v>
      </c>
      <c r="X664" s="50">
        <v>25001575.340000004</v>
      </c>
      <c r="Y664" s="11">
        <v>1.4864105010323891</v>
      </c>
      <c r="Z664" s="50">
        <v>368152.94</v>
      </c>
      <c r="AA664" s="29">
        <v>9.8167931418570095E-2</v>
      </c>
    </row>
    <row r="665" spans="1:27" ht="13" x14ac:dyDescent="0.3">
      <c r="A665" s="35">
        <v>40755</v>
      </c>
      <c r="B665" s="86">
        <v>16908715.1283</v>
      </c>
      <c r="C665" s="13">
        <v>0.16179734906627274</v>
      </c>
      <c r="D665" s="47">
        <v>1505254</v>
      </c>
      <c r="E665" s="91">
        <v>12663420.75</v>
      </c>
      <c r="G665" s="13">
        <v>0.16416222901445976</v>
      </c>
      <c r="H665" s="34">
        <v>8616</v>
      </c>
      <c r="I665" s="46">
        <v>2032380033.27</v>
      </c>
      <c r="J665" s="48">
        <v>0.12386889392509493</v>
      </c>
      <c r="K665" s="49">
        <v>9525913.0983000007</v>
      </c>
      <c r="L665" s="29">
        <v>5.207858625716915E-2</v>
      </c>
      <c r="M665" s="4">
        <v>309</v>
      </c>
      <c r="N665" s="4">
        <v>139062485</v>
      </c>
      <c r="O665" s="12">
        <v>0.15707349416213079</v>
      </c>
      <c r="P665" s="4">
        <v>3137507.6399999997</v>
      </c>
      <c r="Q665" s="29">
        <v>0.25068727917525707</v>
      </c>
      <c r="R665" s="49">
        <v>608145.50000000012</v>
      </c>
      <c r="S665" s="11">
        <v>0.34561052249326973</v>
      </c>
      <c r="T665" s="4">
        <v>4105</v>
      </c>
      <c r="U665" s="38">
        <v>826130.67</v>
      </c>
      <c r="V665" s="38">
        <v>2327812.86</v>
      </c>
      <c r="W665" s="51">
        <v>944</v>
      </c>
      <c r="X665" s="50">
        <v>32277503.019999996</v>
      </c>
      <c r="Y665" s="11">
        <v>1.6224444929766006</v>
      </c>
      <c r="Z665" s="50">
        <v>483205.36</v>
      </c>
      <c r="AA665" s="29">
        <v>9.9802300836921043E-2</v>
      </c>
    </row>
    <row r="666" spans="1:27" ht="13" x14ac:dyDescent="0.3">
      <c r="A666" s="35">
        <v>40762</v>
      </c>
      <c r="B666" s="86">
        <v>13262725.754600001</v>
      </c>
      <c r="C666" s="13">
        <v>-3.4438113568813211E-3</v>
      </c>
      <c r="D666" s="47">
        <v>2344865.2999999998</v>
      </c>
      <c r="E666" s="91">
        <v>9998710.129999999</v>
      </c>
      <c r="G666" s="13">
        <v>-4.1942652640763134E-2</v>
      </c>
      <c r="H666" s="34">
        <v>8616</v>
      </c>
      <c r="I666" s="46">
        <v>1717881102.3500001</v>
      </c>
      <c r="J666" s="48">
        <v>5.361052529912147E-3</v>
      </c>
      <c r="K666" s="49">
        <v>7496195.4845999992</v>
      </c>
      <c r="L666" s="29">
        <v>4.8484764647600348E-2</v>
      </c>
      <c r="M666" s="4">
        <v>309</v>
      </c>
      <c r="N666" s="4">
        <v>117176719.55</v>
      </c>
      <c r="O666" s="12">
        <v>6.0718378260973704E-2</v>
      </c>
      <c r="P666" s="4">
        <v>2502514.62</v>
      </c>
      <c r="Q666" s="29">
        <v>0.23729728999739697</v>
      </c>
      <c r="R666" s="49">
        <v>577696.05000000005</v>
      </c>
      <c r="S666" s="11">
        <v>0.21385747232298824</v>
      </c>
      <c r="T666" s="4">
        <v>4105</v>
      </c>
      <c r="U666" s="38">
        <v>499045.71</v>
      </c>
      <c r="V666" s="38">
        <v>1723553.48</v>
      </c>
      <c r="W666" s="51">
        <v>972</v>
      </c>
      <c r="X666" s="50">
        <v>30640761.920000002</v>
      </c>
      <c r="Y666" s="11">
        <v>1.6755280840684503</v>
      </c>
      <c r="Z666" s="50">
        <v>463720.41</v>
      </c>
      <c r="AA666" s="29">
        <v>0.10089401197240201</v>
      </c>
    </row>
    <row r="667" spans="1:27" ht="13" x14ac:dyDescent="0.3">
      <c r="A667" s="35">
        <v>40769</v>
      </c>
      <c r="B667" s="86">
        <v>13607027.508400001</v>
      </c>
      <c r="C667" s="13">
        <v>5.9657407926072548E-2</v>
      </c>
      <c r="D667" s="47">
        <v>1251160</v>
      </c>
      <c r="E667" s="91">
        <v>10165445.269999998</v>
      </c>
      <c r="G667" s="13">
        <v>2.1288814911769371E-2</v>
      </c>
      <c r="H667" s="34">
        <v>8616</v>
      </c>
      <c r="I667" s="46">
        <v>1705095777.5</v>
      </c>
      <c r="J667" s="48">
        <v>8.8143174994123052E-2</v>
      </c>
      <c r="K667" s="49">
        <v>8040325.1184</v>
      </c>
      <c r="L667" s="29">
        <v>5.2394092425110124E-2</v>
      </c>
      <c r="M667" s="4">
        <v>309</v>
      </c>
      <c r="N667" s="4">
        <v>116006724.87</v>
      </c>
      <c r="O667" s="12">
        <v>0.1373526742540323</v>
      </c>
      <c r="P667" s="4">
        <v>2125120.14</v>
      </c>
      <c r="Q667" s="29">
        <v>0.20354376891909234</v>
      </c>
      <c r="R667" s="49">
        <v>519402.64</v>
      </c>
      <c r="S667" s="11">
        <v>0.3291690343062823</v>
      </c>
      <c r="T667" s="4">
        <v>4105</v>
      </c>
      <c r="U667" s="38">
        <v>656709.63</v>
      </c>
      <c r="V667" s="38">
        <v>1871802.2999999998</v>
      </c>
      <c r="W667" s="51">
        <v>1006</v>
      </c>
      <c r="X667" s="50">
        <v>26334707.020000003</v>
      </c>
      <c r="Y667" s="11">
        <v>1.6475941260670748</v>
      </c>
      <c r="Z667" s="50">
        <v>393667.68</v>
      </c>
      <c r="AA667" s="29">
        <v>9.9657505132175944E-2</v>
      </c>
    </row>
    <row r="668" spans="1:27" ht="13" x14ac:dyDescent="0.3">
      <c r="A668" s="35">
        <v>40776</v>
      </c>
      <c r="B668" s="86">
        <v>12654819.090900002</v>
      </c>
      <c r="C668" s="13">
        <v>6.0990434531955406E-2</v>
      </c>
      <c r="D668" s="47">
        <v>444240</v>
      </c>
      <c r="E668" s="91">
        <v>9249782.6800000016</v>
      </c>
      <c r="G668" s="13">
        <v>-2.2465893276773508E-2</v>
      </c>
      <c r="H668" s="34">
        <v>8616</v>
      </c>
      <c r="I668" s="46">
        <v>1511947822.8100002</v>
      </c>
      <c r="J668" s="48">
        <v>6.5217266462157086E-2</v>
      </c>
      <c r="K668" s="49">
        <v>6956420.0409000004</v>
      </c>
      <c r="L668" s="29">
        <v>5.1121840875664362E-2</v>
      </c>
      <c r="M668" s="4">
        <v>309</v>
      </c>
      <c r="N668" s="4">
        <v>112235411.67</v>
      </c>
      <c r="O668" s="12">
        <v>0.11750299418413412</v>
      </c>
      <c r="P668" s="4">
        <v>2293362.63</v>
      </c>
      <c r="Q668" s="29">
        <v>0.22703892310675391</v>
      </c>
      <c r="R668" s="49">
        <v>493185.32</v>
      </c>
      <c r="S668" s="11">
        <v>0.343565475594382</v>
      </c>
      <c r="T668" s="4">
        <v>4105</v>
      </c>
      <c r="U668" s="38">
        <v>804782.49</v>
      </c>
      <c r="V668" s="38">
        <v>1721047.3900000001</v>
      </c>
      <c r="W668" s="51">
        <v>1035</v>
      </c>
      <c r="X668" s="50">
        <v>26825916.029999997</v>
      </c>
      <c r="Y668" s="11">
        <v>1.7094774661105583</v>
      </c>
      <c r="Z668" s="50">
        <v>386021.22</v>
      </c>
      <c r="AA668" s="29">
        <v>9.5932410923900147E-2</v>
      </c>
    </row>
    <row r="669" spans="1:27" ht="13" x14ac:dyDescent="0.3">
      <c r="A669" s="35">
        <v>40783</v>
      </c>
      <c r="B669" s="86">
        <v>14266929.171399999</v>
      </c>
      <c r="C669" s="13">
        <v>1.4849263054520501E-2</v>
      </c>
      <c r="D669" s="47">
        <v>755359</v>
      </c>
      <c r="E669" s="91">
        <v>11052000.489999998</v>
      </c>
      <c r="G669" s="13">
        <v>6.0843219769657342E-3</v>
      </c>
      <c r="H669" s="34">
        <v>8616</v>
      </c>
      <c r="I669" s="46">
        <v>1729487174.5800002</v>
      </c>
      <c r="J669" s="48">
        <v>1.7122594671464153E-2</v>
      </c>
      <c r="K669" s="49">
        <v>8318417.7563999975</v>
      </c>
      <c r="L669" s="29">
        <v>5.3441774717089482E-2</v>
      </c>
      <c r="M669" s="4">
        <v>309</v>
      </c>
      <c r="N669" s="4">
        <v>118738178.56</v>
      </c>
      <c r="O669" s="12">
        <v>9.97199123049477E-2</v>
      </c>
      <c r="P669" s="4">
        <v>2733582.7349999999</v>
      </c>
      <c r="Q669" s="29">
        <v>0.25579928771310939</v>
      </c>
      <c r="R669" s="49">
        <v>589391.4</v>
      </c>
      <c r="S669" s="11">
        <v>0.25209757020271906</v>
      </c>
      <c r="T669" s="4">
        <v>4105</v>
      </c>
      <c r="U669" s="38">
        <v>512848.39</v>
      </c>
      <c r="V669" s="38">
        <v>1655911.8900000001</v>
      </c>
      <c r="W669" s="51">
        <v>1056</v>
      </c>
      <c r="X669" s="50">
        <v>31181307.309999999</v>
      </c>
      <c r="Y669" s="11">
        <v>1.5911281192713709</v>
      </c>
      <c r="Z669" s="50">
        <v>456777</v>
      </c>
      <c r="AA669" s="29">
        <v>9.7660433853053868E-2</v>
      </c>
    </row>
    <row r="670" spans="1:27" ht="13" x14ac:dyDescent="0.3">
      <c r="A670" s="35">
        <v>40790</v>
      </c>
      <c r="B670" s="86">
        <v>14497934.764099998</v>
      </c>
      <c r="C670" s="13">
        <v>9.3363717628056175E-2</v>
      </c>
      <c r="D670" s="47">
        <v>1255283</v>
      </c>
      <c r="E670" s="91">
        <v>11026072.390000001</v>
      </c>
      <c r="G670" s="13">
        <v>6.6994279757935926E-2</v>
      </c>
      <c r="H670" s="34">
        <v>8616</v>
      </c>
      <c r="I670" s="46">
        <v>1777786158.8099999</v>
      </c>
      <c r="J670" s="48">
        <v>7.7559339769197155E-2</v>
      </c>
      <c r="K670" s="49">
        <v>8514425.9241000004</v>
      </c>
      <c r="L670" s="29">
        <v>5.3214911152939651E-2</v>
      </c>
      <c r="M670" s="4">
        <v>309</v>
      </c>
      <c r="N670" s="4">
        <v>111808284.16</v>
      </c>
      <c r="O670" s="12">
        <v>0.1071532000288058</v>
      </c>
      <c r="P670" s="4">
        <v>2511646.4699999997</v>
      </c>
      <c r="Q670" s="29">
        <v>0.24959852670723603</v>
      </c>
      <c r="R670" s="49">
        <v>625423.44000000006</v>
      </c>
      <c r="S670" s="11">
        <v>0.21074119886182197</v>
      </c>
      <c r="T670" s="4">
        <v>4105</v>
      </c>
      <c r="U670" s="38">
        <v>679213.55</v>
      </c>
      <c r="V670" s="38">
        <v>1646687.28</v>
      </c>
      <c r="W670" s="51">
        <v>1077</v>
      </c>
      <c r="X670" s="50">
        <v>34136196.960000001</v>
      </c>
      <c r="Y670" s="11">
        <v>1.6506611307531833</v>
      </c>
      <c r="Z670" s="50">
        <v>520538.1</v>
      </c>
      <c r="AA670" s="29">
        <v>0.10165906893689308</v>
      </c>
    </row>
    <row r="671" spans="1:27" ht="13" x14ac:dyDescent="0.3">
      <c r="A671" s="35">
        <v>40797</v>
      </c>
      <c r="B671" s="86">
        <v>13913223.8957</v>
      </c>
      <c r="C671" s="13">
        <v>0.16073976780382027</v>
      </c>
      <c r="D671" s="47">
        <v>2063902</v>
      </c>
      <c r="E671" s="91">
        <v>10206907.720000001</v>
      </c>
      <c r="G671" s="13">
        <v>0.12430257953550239</v>
      </c>
      <c r="H671" s="34">
        <v>8616</v>
      </c>
      <c r="I671" s="46">
        <v>1630331581.1799998</v>
      </c>
      <c r="J671" s="48">
        <v>0.10137006676060878</v>
      </c>
      <c r="K671" s="49">
        <v>7671208.5207000002</v>
      </c>
      <c r="L671" s="29">
        <v>5.2281174709446668E-2</v>
      </c>
      <c r="M671" s="4">
        <v>309</v>
      </c>
      <c r="N671" s="4">
        <v>126266410.64</v>
      </c>
      <c r="O671" s="12">
        <v>0.24980469838449237</v>
      </c>
      <c r="P671" s="4">
        <v>2535699.1949999998</v>
      </c>
      <c r="Q671" s="29">
        <v>0.22313484130255784</v>
      </c>
      <c r="R671" s="49">
        <v>519896.17</v>
      </c>
      <c r="S671" s="11">
        <v>0.35283081608409295</v>
      </c>
      <c r="T671" s="4">
        <v>4105</v>
      </c>
      <c r="U671" s="38">
        <v>851098.97</v>
      </c>
      <c r="V671" s="38">
        <v>1883164.76</v>
      </c>
      <c r="W671" s="51">
        <v>1078</v>
      </c>
      <c r="X671" s="50">
        <v>29499442.170000002</v>
      </c>
      <c r="Y671" s="11">
        <v>1.5333364674589989</v>
      </c>
      <c r="Z671" s="50">
        <v>452156.27999999997</v>
      </c>
      <c r="AA671" s="29">
        <v>0.10218414241966663</v>
      </c>
    </row>
    <row r="672" spans="1:27" ht="13" x14ac:dyDescent="0.3">
      <c r="A672" s="35">
        <v>40804</v>
      </c>
      <c r="B672" s="86">
        <v>13199955.1701</v>
      </c>
      <c r="C672" s="13">
        <v>5.1288853926787947E-2</v>
      </c>
      <c r="D672" s="47">
        <v>2021347</v>
      </c>
      <c r="E672" s="91">
        <v>9750618.4499999993</v>
      </c>
      <c r="G672" s="13">
        <v>4.9416950250470215E-2</v>
      </c>
      <c r="H672" s="34">
        <v>8616</v>
      </c>
      <c r="I672" s="46">
        <v>1556625910.6500001</v>
      </c>
      <c r="J672" s="48">
        <v>9.9705774040463879E-2</v>
      </c>
      <c r="K672" s="49">
        <v>6940170.4850999983</v>
      </c>
      <c r="L672" s="29">
        <v>4.9538559561686804E-2</v>
      </c>
      <c r="M672" s="4">
        <v>309</v>
      </c>
      <c r="N672" s="4">
        <v>119397246.23</v>
      </c>
      <c r="O672" s="12">
        <v>0.22452144995442058</v>
      </c>
      <c r="P672" s="4">
        <v>2810447.9550000001</v>
      </c>
      <c r="Q672" s="29">
        <v>0.26154036618102328</v>
      </c>
      <c r="R672" s="49">
        <v>484408.47</v>
      </c>
      <c r="S672" s="11">
        <v>0.27411888683831109</v>
      </c>
      <c r="T672" s="4">
        <v>4105</v>
      </c>
      <c r="U672" s="38">
        <v>587463.9</v>
      </c>
      <c r="V672" s="38">
        <v>1967468.1600000001</v>
      </c>
      <c r="W672" s="51">
        <v>1085</v>
      </c>
      <c r="X672" s="50">
        <v>27711630.879999999</v>
      </c>
      <c r="Y672" s="11">
        <v>1.4942637586963379</v>
      </c>
      <c r="Z672" s="50">
        <v>409996.19999999995</v>
      </c>
      <c r="AA672" s="29">
        <v>9.8633963906205158E-2</v>
      </c>
    </row>
    <row r="673" spans="1:27" ht="13" x14ac:dyDescent="0.3">
      <c r="A673" s="35">
        <v>40811</v>
      </c>
      <c r="B673" s="86">
        <v>14077246.573800001</v>
      </c>
      <c r="C673" s="13">
        <v>2.4432833206574189E-2</v>
      </c>
      <c r="D673" s="47">
        <v>886632</v>
      </c>
      <c r="E673" s="91">
        <v>10956916.510000002</v>
      </c>
      <c r="G673" s="13">
        <v>2.3087105191522461E-2</v>
      </c>
      <c r="H673" s="34">
        <v>8616</v>
      </c>
      <c r="I673" s="46">
        <v>1708627466.6000001</v>
      </c>
      <c r="J673" s="48">
        <v>-1.2500058934860059E-3</v>
      </c>
      <c r="K673" s="49">
        <v>8254475.7138</v>
      </c>
      <c r="L673" s="29">
        <v>5.3678404809040424E-2</v>
      </c>
      <c r="M673" s="4">
        <v>309</v>
      </c>
      <c r="N673" s="4">
        <v>113150381.15000001</v>
      </c>
      <c r="O673" s="12">
        <v>5.7724602528758107E-2</v>
      </c>
      <c r="P673" s="4">
        <v>2702440.8</v>
      </c>
      <c r="Q673" s="29">
        <v>0.26537356476240204</v>
      </c>
      <c r="R673" s="49">
        <v>530138.06999999995</v>
      </c>
      <c r="S673" s="11">
        <v>0.26541133954854468</v>
      </c>
      <c r="T673" s="4">
        <v>4105</v>
      </c>
      <c r="U673" s="38">
        <v>578377.88</v>
      </c>
      <c r="V673" s="38">
        <v>1582615.54</v>
      </c>
      <c r="W673" s="51">
        <v>1076</v>
      </c>
      <c r="X673" s="50">
        <v>29037141.339999996</v>
      </c>
      <c r="Y673" s="11">
        <v>1.3928815527872338</v>
      </c>
      <c r="Z673" s="50">
        <v>429198.56999999995</v>
      </c>
      <c r="AA673" s="29">
        <v>9.8540134047506764E-2</v>
      </c>
    </row>
    <row r="674" spans="1:27" ht="13" x14ac:dyDescent="0.3">
      <c r="A674" s="35">
        <v>40818</v>
      </c>
      <c r="B674" s="86">
        <v>16189316.044399997</v>
      </c>
      <c r="C674" s="13">
        <v>0.1945712515855742</v>
      </c>
      <c r="D674" s="47">
        <v>296480</v>
      </c>
      <c r="E674" s="91">
        <v>12226162.430000002</v>
      </c>
      <c r="G674" s="13">
        <v>0.10816957672261518</v>
      </c>
      <c r="H674" s="34">
        <v>8616</v>
      </c>
      <c r="I674" s="46">
        <v>1872343535.9900002</v>
      </c>
      <c r="J674" s="48">
        <v>5.0258050955197753E-2</v>
      </c>
      <c r="K674" s="49">
        <v>9239780.9393999986</v>
      </c>
      <c r="L674" s="29">
        <v>5.4831942261982569E-2</v>
      </c>
      <c r="M674" s="4">
        <v>309</v>
      </c>
      <c r="N674" s="4">
        <v>122223857.56</v>
      </c>
      <c r="O674" s="12">
        <v>0.10226051294625726</v>
      </c>
      <c r="P674" s="4">
        <v>2986381.4849999999</v>
      </c>
      <c r="Q674" s="29">
        <v>0.2714855934219787</v>
      </c>
      <c r="R674" s="49">
        <v>627482.77</v>
      </c>
      <c r="S674" s="11">
        <v>0.23908456485758989</v>
      </c>
      <c r="T674" s="4">
        <v>4105</v>
      </c>
      <c r="U674" s="38">
        <v>880668.34</v>
      </c>
      <c r="V674" s="38">
        <v>1925687.1199999999</v>
      </c>
      <c r="W674" s="51">
        <v>1076</v>
      </c>
      <c r="X674" s="50">
        <v>33989422.960000001</v>
      </c>
      <c r="Y674" s="11">
        <v>1.2728770880165095</v>
      </c>
      <c r="Z674" s="50">
        <v>529315.39</v>
      </c>
      <c r="AA674" s="29">
        <v>0.1038196285597273</v>
      </c>
    </row>
    <row r="675" spans="1:27" ht="13" x14ac:dyDescent="0.3">
      <c r="A675" s="35">
        <v>40825</v>
      </c>
      <c r="B675" s="86">
        <v>13981928.225000001</v>
      </c>
      <c r="C675" s="13">
        <v>9.7994686910642503E-2</v>
      </c>
      <c r="D675" s="47">
        <v>252320</v>
      </c>
      <c r="E675" s="91">
        <v>10377780.609999999</v>
      </c>
      <c r="G675" s="13">
        <v>8.0388643103431523E-2</v>
      </c>
      <c r="H675" s="34">
        <v>8616</v>
      </c>
      <c r="I675" s="46">
        <v>1789460636.1299999</v>
      </c>
      <c r="J675" s="48">
        <v>0.1263625533248367</v>
      </c>
      <c r="K675" s="49">
        <v>8387818.5599999996</v>
      </c>
      <c r="L675" s="29">
        <v>5.2081606109847613E-2</v>
      </c>
      <c r="M675" s="4">
        <v>309</v>
      </c>
      <c r="N675" s="4">
        <v>117543196.69</v>
      </c>
      <c r="O675" s="12">
        <v>0.12872245515183067</v>
      </c>
      <c r="P675" s="4">
        <v>1989962.0549999999</v>
      </c>
      <c r="Q675" s="29">
        <v>0.18810692683740043</v>
      </c>
      <c r="R675" s="49">
        <v>597406.99</v>
      </c>
      <c r="S675" s="11">
        <v>0.46374798798260786</v>
      </c>
      <c r="T675" s="4">
        <v>4105</v>
      </c>
      <c r="U675" s="38">
        <v>582248.74</v>
      </c>
      <c r="V675" s="38">
        <v>1928272.58</v>
      </c>
      <c r="W675" s="51">
        <v>1089</v>
      </c>
      <c r="X675" s="50">
        <v>17677786.509999998</v>
      </c>
      <c r="Y675" s="11">
        <v>0.239081811401749</v>
      </c>
      <c r="Z675" s="50">
        <v>496219.3</v>
      </c>
      <c r="AA675" s="29">
        <v>0.18713477871199086</v>
      </c>
    </row>
    <row r="676" spans="1:27" ht="13" x14ac:dyDescent="0.3">
      <c r="A676" s="35">
        <v>40832</v>
      </c>
      <c r="B676" s="86">
        <v>13785655.929699998</v>
      </c>
      <c r="C676" s="13">
        <v>0.20475618320962075</v>
      </c>
      <c r="D676" s="47">
        <v>1313904</v>
      </c>
      <c r="E676" s="91">
        <v>10015017.24</v>
      </c>
      <c r="G676" s="13">
        <v>0.15114617513565909</v>
      </c>
      <c r="H676" s="34">
        <v>8616</v>
      </c>
      <c r="I676" s="46">
        <v>1691443254.8299999</v>
      </c>
      <c r="J676" s="48">
        <v>9.2500554340815277E-2</v>
      </c>
      <c r="K676" s="49">
        <v>7592997.8546999991</v>
      </c>
      <c r="L676" s="29">
        <v>4.9878494350364323E-2</v>
      </c>
      <c r="M676" s="4">
        <v>309</v>
      </c>
      <c r="N676" s="4">
        <v>117146086.36</v>
      </c>
      <c r="O676" s="12">
        <v>0.13604718054827991</v>
      </c>
      <c r="P676" s="4">
        <v>2422019.3849999998</v>
      </c>
      <c r="Q676" s="29">
        <v>0.22972450327789168</v>
      </c>
      <c r="R676" s="49">
        <v>540738.5</v>
      </c>
      <c r="S676" s="11">
        <v>0.43380319327423167</v>
      </c>
      <c r="T676" s="4">
        <v>4105</v>
      </c>
      <c r="U676" s="38">
        <v>672897.86</v>
      </c>
      <c r="V676" s="38">
        <v>2129978.4</v>
      </c>
      <c r="W676" s="51">
        <v>1112</v>
      </c>
      <c r="X676" s="50">
        <v>15492008.709999999</v>
      </c>
      <c r="Y676" s="11">
        <v>0.22700091632332553</v>
      </c>
      <c r="Z676" s="50">
        <v>427023.93</v>
      </c>
      <c r="AA676" s="29">
        <v>0.18376094754984168</v>
      </c>
    </row>
    <row r="677" spans="1:27" ht="13" x14ac:dyDescent="0.3">
      <c r="A677" s="35">
        <v>40839</v>
      </c>
      <c r="B677" s="86">
        <v>13607289.778599998</v>
      </c>
      <c r="C677" s="13">
        <v>8.2706781556036724E-2</v>
      </c>
      <c r="D677" s="47">
        <v>4527681</v>
      </c>
      <c r="E677" s="91">
        <v>9417345.1799999997</v>
      </c>
      <c r="G677" s="13">
        <v>-3.7314816576676235E-2</v>
      </c>
      <c r="H677" s="34">
        <v>8616</v>
      </c>
      <c r="I677" s="46">
        <v>1541396079.9400001</v>
      </c>
      <c r="J677" s="48">
        <v>-4.4994910259456455E-2</v>
      </c>
      <c r="K677" s="49">
        <v>7077432.0185999991</v>
      </c>
      <c r="L677" s="29">
        <v>5.1017473421277312E-2</v>
      </c>
      <c r="M677" s="4">
        <v>309</v>
      </c>
      <c r="N677" s="4">
        <v>110729893.84</v>
      </c>
      <c r="O677" s="12">
        <v>9.1289984960545079E-2</v>
      </c>
      <c r="P677" s="4">
        <v>2339913.15</v>
      </c>
      <c r="Q677" s="29">
        <v>0.23479689267622258</v>
      </c>
      <c r="R677" s="49">
        <v>531001.20000000007</v>
      </c>
      <c r="S677" s="11">
        <v>0.43104149994801411</v>
      </c>
      <c r="T677" s="4">
        <v>4105</v>
      </c>
      <c r="U677" s="38">
        <v>868734.6</v>
      </c>
      <c r="V677" s="38">
        <v>2380322</v>
      </c>
      <c r="W677" s="51">
        <v>1105</v>
      </c>
      <c r="X677" s="50">
        <v>15179925.180000002</v>
      </c>
      <c r="Y677" s="11">
        <v>0.10985826748344718</v>
      </c>
      <c r="Z677" s="50">
        <v>409886.81</v>
      </c>
      <c r="AA677" s="29">
        <v>0.18001266152046561</v>
      </c>
    </row>
    <row r="678" spans="1:27" ht="13" x14ac:dyDescent="0.3">
      <c r="A678" s="35">
        <v>40846</v>
      </c>
      <c r="B678" s="86">
        <v>15167605.545399999</v>
      </c>
      <c r="C678" s="13">
        <v>5.236466371988957E-2</v>
      </c>
      <c r="D678" s="47">
        <v>0</v>
      </c>
      <c r="E678" s="91">
        <v>11728473.749999998</v>
      </c>
      <c r="G678" s="13">
        <v>5.5333084296902868E-2</v>
      </c>
      <c r="H678" s="34">
        <v>8616</v>
      </c>
      <c r="I678" s="46">
        <v>1926637696.3700004</v>
      </c>
      <c r="J678" s="48">
        <v>3.2534876828762549E-2</v>
      </c>
      <c r="K678" s="49">
        <v>9169614.7253999989</v>
      </c>
      <c r="L678" s="29">
        <v>5.2882079620865885E-2</v>
      </c>
      <c r="M678" s="4">
        <v>309</v>
      </c>
      <c r="N678" s="4">
        <v>120951756.83</v>
      </c>
      <c r="O678" s="12">
        <v>7.1719704905139237E-2</v>
      </c>
      <c r="P678" s="4">
        <v>2558859.0299999998</v>
      </c>
      <c r="Q678" s="29">
        <v>0.23506700311894924</v>
      </c>
      <c r="R678" s="49">
        <v>654416.73</v>
      </c>
      <c r="S678" s="11">
        <v>0.26105953116377267</v>
      </c>
      <c r="T678" s="4">
        <v>4105</v>
      </c>
      <c r="U678" s="38">
        <v>706253.63</v>
      </c>
      <c r="V678" s="38">
        <v>1568419.98</v>
      </c>
      <c r="W678" s="51">
        <v>1131</v>
      </c>
      <c r="X678" s="50">
        <v>18997593.07</v>
      </c>
      <c r="Y678" s="11">
        <v>0.10565829405411398</v>
      </c>
      <c r="Z678" s="50">
        <v>510041.45</v>
      </c>
      <c r="AA678" s="29">
        <v>0.17898458614227666</v>
      </c>
    </row>
    <row r="679" spans="1:27" ht="13" x14ac:dyDescent="0.3">
      <c r="A679" s="35">
        <v>40853</v>
      </c>
      <c r="B679" s="86">
        <v>15033642.395999998</v>
      </c>
      <c r="C679" s="13">
        <v>0.1570349363777408</v>
      </c>
      <c r="D679" s="47">
        <v>5757137</v>
      </c>
      <c r="E679" s="91">
        <v>10994929.32</v>
      </c>
      <c r="G679" s="13">
        <v>0.12311293367129394</v>
      </c>
      <c r="H679" s="34">
        <v>8616</v>
      </c>
      <c r="I679" s="46">
        <v>1873665451.6000001</v>
      </c>
      <c r="J679" s="48">
        <v>0.11525797222092105</v>
      </c>
      <c r="K679" s="49">
        <v>8296613.0009999992</v>
      </c>
      <c r="L679" s="29">
        <v>4.9200132724483855E-2</v>
      </c>
      <c r="M679" s="4">
        <v>309</v>
      </c>
      <c r="N679" s="4">
        <v>125166884.41</v>
      </c>
      <c r="O679" s="12">
        <v>0.1628432429082125</v>
      </c>
      <c r="P679" s="4">
        <v>2698316.415</v>
      </c>
      <c r="Q679" s="29">
        <v>0.23953055667497861</v>
      </c>
      <c r="R679" s="49">
        <v>647145.37</v>
      </c>
      <c r="S679" s="11">
        <v>0.38946542568112497</v>
      </c>
      <c r="T679" s="4">
        <v>4105</v>
      </c>
      <c r="U679" s="38">
        <v>634720.89</v>
      </c>
      <c r="V679" s="38">
        <v>2217113.4500000002</v>
      </c>
      <c r="W679" s="51">
        <v>1172</v>
      </c>
      <c r="X679" s="50">
        <v>29707388.839999996</v>
      </c>
      <c r="Y679" s="11">
        <v>0.77175708667197451</v>
      </c>
      <c r="Z679" s="50">
        <v>539733.27</v>
      </c>
      <c r="AA679" s="29">
        <v>0.12112211609642097</v>
      </c>
    </row>
    <row r="680" spans="1:27" ht="13" x14ac:dyDescent="0.3">
      <c r="A680" s="35">
        <v>40860</v>
      </c>
      <c r="B680" s="86">
        <v>14548210.091199998</v>
      </c>
      <c r="C680" s="13">
        <v>0.16510797841730906</v>
      </c>
      <c r="D680" s="47">
        <v>2943560</v>
      </c>
      <c r="E680" s="91">
        <v>10605338.359999999</v>
      </c>
      <c r="G680" s="13">
        <v>0.13408807222348207</v>
      </c>
      <c r="H680" s="34">
        <v>8616</v>
      </c>
      <c r="I680" s="46">
        <v>1724818838.01</v>
      </c>
      <c r="J680" s="48">
        <v>0.1093823974506789</v>
      </c>
      <c r="K680" s="49">
        <v>8225849.7611999987</v>
      </c>
      <c r="L680" s="29">
        <v>5.2990104621915134E-2</v>
      </c>
      <c r="M680" s="4">
        <v>309</v>
      </c>
      <c r="N680" s="4">
        <v>124069165.86</v>
      </c>
      <c r="O680" s="12">
        <v>0.10401157011192375</v>
      </c>
      <c r="P680" s="4">
        <v>2379488.58</v>
      </c>
      <c r="Q680" s="29">
        <v>0.21309695939951409</v>
      </c>
      <c r="R680" s="49">
        <v>562074.78</v>
      </c>
      <c r="S680" s="11">
        <v>0.43974430469256065</v>
      </c>
      <c r="T680" s="4">
        <v>4105</v>
      </c>
      <c r="U680" s="38">
        <v>962776.3</v>
      </c>
      <c r="V680" s="38">
        <v>1955767.07</v>
      </c>
      <c r="W680" s="51">
        <v>1197</v>
      </c>
      <c r="X680" s="50">
        <v>16853966.550000001</v>
      </c>
      <c r="Y680" s="11">
        <v>9.9429866660132316E-2</v>
      </c>
      <c r="Z680" s="50">
        <v>462253.60000000003</v>
      </c>
      <c r="AA680" s="29">
        <v>0.18284661106478028</v>
      </c>
    </row>
    <row r="681" spans="1:27" ht="13" x14ac:dyDescent="0.3">
      <c r="A681" s="35">
        <v>40867</v>
      </c>
      <c r="B681" s="86">
        <v>14013709.694699995</v>
      </c>
      <c r="C681" s="13">
        <v>0.13916053057618694</v>
      </c>
      <c r="D681" s="47">
        <v>3260456.1900000004</v>
      </c>
      <c r="E681" s="91">
        <v>10445058.27</v>
      </c>
      <c r="G681" s="13">
        <v>0.13436640655042509</v>
      </c>
      <c r="H681" s="34">
        <v>8616</v>
      </c>
      <c r="I681" s="46">
        <v>1702989528.4400001</v>
      </c>
      <c r="J681" s="48">
        <v>6.9456809229547778E-2</v>
      </c>
      <c r="K681" s="49">
        <v>7589333.1347999983</v>
      </c>
      <c r="L681" s="29">
        <v>4.9516407653572347E-2</v>
      </c>
      <c r="M681" s="4">
        <v>309</v>
      </c>
      <c r="N681" s="4">
        <v>129990194.07000001</v>
      </c>
      <c r="O681" s="12">
        <v>0.25079659677808097</v>
      </c>
      <c r="P681" s="4">
        <v>2855725.1198999998</v>
      </c>
      <c r="Q681" s="29">
        <v>0.24409748240635115</v>
      </c>
      <c r="R681" s="49">
        <v>475626.91</v>
      </c>
      <c r="S681" s="11">
        <v>5.410625623208376E-2</v>
      </c>
      <c r="T681" s="4">
        <v>4105</v>
      </c>
      <c r="U681" s="38">
        <v>744239.61</v>
      </c>
      <c r="V681" s="38">
        <v>1904667.13</v>
      </c>
      <c r="W681" s="51">
        <v>1206</v>
      </c>
      <c r="X681" s="50">
        <v>16731649</v>
      </c>
      <c r="Y681" s="11">
        <v>0.10533271098598807</v>
      </c>
      <c r="Z681" s="50">
        <v>444117.79</v>
      </c>
      <c r="AA681" s="29">
        <v>0.17695717060922486</v>
      </c>
    </row>
    <row r="682" spans="1:27" ht="13" x14ac:dyDescent="0.3">
      <c r="A682" s="35">
        <v>40874</v>
      </c>
      <c r="B682" s="86">
        <v>15538797.5426</v>
      </c>
      <c r="C682" s="13">
        <v>6.0718650424516962E-2</v>
      </c>
      <c r="D682" s="47">
        <v>5782011.0599999996</v>
      </c>
      <c r="E682" s="91">
        <v>11753320.16</v>
      </c>
      <c r="G682" s="13">
        <v>1.5067756068888549E-2</v>
      </c>
      <c r="H682" s="34">
        <v>8616</v>
      </c>
      <c r="I682" s="46">
        <v>1932418341.9000001</v>
      </c>
      <c r="J682" s="48">
        <v>3.771080662507309E-2</v>
      </c>
      <c r="K682" s="49">
        <v>8923758.4656000007</v>
      </c>
      <c r="L682" s="29">
        <v>5.1310251869432444E-2</v>
      </c>
      <c r="M682" s="4">
        <v>309</v>
      </c>
      <c r="N682" s="4">
        <v>141477421.66000003</v>
      </c>
      <c r="O682" s="12">
        <v>0.12675362778552346</v>
      </c>
      <c r="P682" s="4">
        <v>2829561.6869999999</v>
      </c>
      <c r="Q682" s="29">
        <v>0.22222326312643656</v>
      </c>
      <c r="R682" s="49">
        <v>566482.45000000007</v>
      </c>
      <c r="S682" s="11">
        <v>0.13263725069611865</v>
      </c>
      <c r="T682" s="4">
        <v>4105</v>
      </c>
      <c r="U682" s="38">
        <v>584495.5</v>
      </c>
      <c r="V682" s="38">
        <v>2127683.7199999997</v>
      </c>
      <c r="W682" s="51">
        <v>1212</v>
      </c>
      <c r="X682" s="50">
        <v>28613481.310000002</v>
      </c>
      <c r="Y682" s="11">
        <v>0.61464465425619941</v>
      </c>
      <c r="Z682" s="50">
        <v>506815.72000000003</v>
      </c>
      <c r="AA682" s="29">
        <v>0.11808320106389272</v>
      </c>
    </row>
    <row r="683" spans="1:27" ht="13" x14ac:dyDescent="0.3">
      <c r="A683" s="35">
        <v>40881</v>
      </c>
      <c r="B683" s="86">
        <v>15945753.348400002</v>
      </c>
      <c r="C683" s="13">
        <v>0.17027934456038363</v>
      </c>
      <c r="D683" s="47">
        <v>1677856.1</v>
      </c>
      <c r="E683" s="91">
        <v>12201017.750000002</v>
      </c>
      <c r="G683" s="13">
        <v>0.15128136410328441</v>
      </c>
      <c r="H683" s="34">
        <v>8616</v>
      </c>
      <c r="I683" s="46">
        <v>2036939182.0800002</v>
      </c>
      <c r="J683" s="48">
        <v>0.10111001622747695</v>
      </c>
      <c r="K683" s="49">
        <v>9475606.8684000019</v>
      </c>
      <c r="L683" s="29">
        <v>5.1687611336775297E-2</v>
      </c>
      <c r="M683" s="4">
        <v>309</v>
      </c>
      <c r="N683" s="4">
        <v>145510348.96000001</v>
      </c>
      <c r="O683" s="12">
        <v>0.16876825495610959</v>
      </c>
      <c r="P683" s="4">
        <v>2725410.87</v>
      </c>
      <c r="Q683" s="29">
        <v>0.20811126642493621</v>
      </c>
      <c r="R683" s="49">
        <v>687236.38000000012</v>
      </c>
      <c r="S683" s="11">
        <v>0.20620403970960344</v>
      </c>
      <c r="T683" s="4">
        <v>4105</v>
      </c>
      <c r="U683" s="38">
        <v>871765.74</v>
      </c>
      <c r="V683" s="38">
        <v>1579170.94</v>
      </c>
      <c r="W683" s="51">
        <v>1191</v>
      </c>
      <c r="X683" s="50">
        <v>28386337.810000002</v>
      </c>
      <c r="Y683" s="11">
        <v>0.40596558680790129</v>
      </c>
      <c r="Z683" s="50">
        <v>606562.55000000005</v>
      </c>
      <c r="AA683" s="29">
        <v>0.14245410452026652</v>
      </c>
    </row>
    <row r="684" spans="1:27" ht="13" x14ac:dyDescent="0.3">
      <c r="A684" s="35">
        <v>40888</v>
      </c>
      <c r="B684" s="86">
        <v>15362435.748499997</v>
      </c>
      <c r="C684" s="13">
        <v>8.0198469599495947E-2</v>
      </c>
      <c r="D684" s="47">
        <v>3521429</v>
      </c>
      <c r="E684" s="91">
        <v>11422504.780000001</v>
      </c>
      <c r="G684" s="13">
        <v>3.5632530488634906E-2</v>
      </c>
      <c r="H684" s="34">
        <v>8616</v>
      </c>
      <c r="I684" s="46">
        <v>1942972229.6200001</v>
      </c>
      <c r="J684" s="48">
        <v>5.6466138422165413E-2</v>
      </c>
      <c r="K684" s="49">
        <v>8792178.2855999973</v>
      </c>
      <c r="L684" s="29">
        <v>5.0279087035179096E-2</v>
      </c>
      <c r="M684" s="4">
        <v>309</v>
      </c>
      <c r="N684" s="4">
        <v>144537773.00999999</v>
      </c>
      <c r="O684" s="12">
        <v>0.15996783285645488</v>
      </c>
      <c r="P684" s="4">
        <v>2630326.4829000002</v>
      </c>
      <c r="Q684" s="29">
        <v>0.20220215934818633</v>
      </c>
      <c r="R684" s="49">
        <v>590236.43999999994</v>
      </c>
      <c r="S684" s="11">
        <v>0.20127067133615006</v>
      </c>
      <c r="T684" s="4">
        <v>4105</v>
      </c>
      <c r="U684" s="38">
        <v>771888.82</v>
      </c>
      <c r="V684" s="38">
        <v>2015188.08</v>
      </c>
      <c r="W684" s="51">
        <v>1195</v>
      </c>
      <c r="X684" s="50">
        <v>31159451.210000001</v>
      </c>
      <c r="Y684" s="11">
        <v>0.6335791609372452</v>
      </c>
      <c r="Z684" s="50">
        <v>562617.64000000013</v>
      </c>
      <c r="AA684" s="29">
        <v>0.12037388724814667</v>
      </c>
    </row>
    <row r="685" spans="1:27" ht="13" x14ac:dyDescent="0.3">
      <c r="A685" s="35">
        <v>40895</v>
      </c>
      <c r="B685" s="86">
        <v>16717595.020600002</v>
      </c>
      <c r="C685" s="13">
        <v>2.1644810466941999E-2</v>
      </c>
      <c r="D685" s="47">
        <v>5769823.5899999999</v>
      </c>
      <c r="E685" s="91">
        <v>11880012.780000001</v>
      </c>
      <c r="G685" s="13">
        <v>-0.10803931142222545</v>
      </c>
      <c r="H685" s="34">
        <v>8616</v>
      </c>
      <c r="I685" s="46">
        <v>2213129982.46</v>
      </c>
      <c r="J685" s="48">
        <v>8.7780514478954075E-2</v>
      </c>
      <c r="K685" s="49">
        <v>9943619.291100001</v>
      </c>
      <c r="L685" s="29">
        <v>4.9922354161589293E-2</v>
      </c>
      <c r="M685" s="4">
        <v>309</v>
      </c>
      <c r="N685" s="4">
        <v>166956208.48000002</v>
      </c>
      <c r="O685" s="12">
        <v>0.24659663162789047</v>
      </c>
      <c r="P685" s="4">
        <v>1936393.47</v>
      </c>
      <c r="Q685" s="29">
        <v>0.12886902018128532</v>
      </c>
      <c r="R685" s="49">
        <v>663197.49</v>
      </c>
      <c r="S685" s="11">
        <v>0.17388945955142554</v>
      </c>
      <c r="T685" s="4">
        <v>4105</v>
      </c>
      <c r="U685" s="38">
        <v>1678756.48</v>
      </c>
      <c r="V685" s="38">
        <v>1941434.3</v>
      </c>
      <c r="W685" s="51">
        <v>1167</v>
      </c>
      <c r="X685" s="50">
        <v>30512584.960000001</v>
      </c>
      <c r="Y685" s="11">
        <v>0.45708620937712152</v>
      </c>
      <c r="Z685" s="50">
        <v>554193.98950000003</v>
      </c>
      <c r="AA685" s="29">
        <v>0.12108533582159887</v>
      </c>
    </row>
    <row r="686" spans="1:27" ht="13" x14ac:dyDescent="0.3">
      <c r="A686" s="35">
        <v>40902</v>
      </c>
      <c r="B686" s="86">
        <v>16599129.6676</v>
      </c>
      <c r="C686" s="13">
        <v>0.22441544577687234</v>
      </c>
      <c r="D686" s="47">
        <v>6668898.9000000004</v>
      </c>
      <c r="E686" s="91">
        <v>13429529.75</v>
      </c>
      <c r="G686" s="13">
        <v>0.22610403889379826</v>
      </c>
      <c r="H686" s="34">
        <v>8616</v>
      </c>
      <c r="I686" s="46">
        <v>1977163808.78</v>
      </c>
      <c r="J686" s="48">
        <v>8.3061689775853154E-2</v>
      </c>
      <c r="K686" s="49">
        <v>9288981.8631000016</v>
      </c>
      <c r="L686" s="29">
        <v>5.2201496472710496E-2</v>
      </c>
      <c r="M686" s="4">
        <v>309</v>
      </c>
      <c r="N686" s="4">
        <v>184686609.43000001</v>
      </c>
      <c r="O686" s="12">
        <v>0.49430067644336084</v>
      </c>
      <c r="P686" s="4">
        <v>4140547.875</v>
      </c>
      <c r="Q686" s="29">
        <v>0.2491035362119052</v>
      </c>
      <c r="R686" s="49">
        <v>592327.59000000008</v>
      </c>
      <c r="S686" s="11">
        <v>0.40809712988115154</v>
      </c>
      <c r="T686" s="4">
        <v>4105</v>
      </c>
      <c r="U686" s="38">
        <v>0</v>
      </c>
      <c r="V686" s="38">
        <v>2023078.35</v>
      </c>
      <c r="W686" s="51">
        <v>1191</v>
      </c>
      <c r="X686" s="50">
        <v>30512584.960000001</v>
      </c>
      <c r="Y686" s="11">
        <v>0.90721551045531723</v>
      </c>
      <c r="Z686" s="50">
        <v>554193.98950000003</v>
      </c>
      <c r="AA686" s="29">
        <v>0.12108533582159887</v>
      </c>
    </row>
    <row r="687" spans="1:27" ht="13" x14ac:dyDescent="0.3">
      <c r="A687" s="35">
        <v>40909</v>
      </c>
      <c r="B687" s="86">
        <v>16776863.240400001</v>
      </c>
      <c r="C687" s="13">
        <v>0.12221808855100669</v>
      </c>
      <c r="D687" s="47">
        <v>1531108.54</v>
      </c>
      <c r="E687" s="91">
        <v>12729217.34</v>
      </c>
      <c r="G687" s="13">
        <v>3.3389131442765008E-2</v>
      </c>
      <c r="H687" s="34">
        <v>8616</v>
      </c>
      <c r="I687" s="46">
        <v>2149439484.4900002</v>
      </c>
      <c r="J687" s="48">
        <v>0.10985027248161017</v>
      </c>
      <c r="K687" s="49">
        <v>10447140.155400002</v>
      </c>
      <c r="L687" s="29">
        <v>5.4004467628704741E-2</v>
      </c>
      <c r="M687" s="4">
        <v>309</v>
      </c>
      <c r="N687" s="4">
        <v>131977127.26000001</v>
      </c>
      <c r="O687" s="12">
        <v>7.0453691244093397E-2</v>
      </c>
      <c r="P687" s="4">
        <v>2282076.9449999998</v>
      </c>
      <c r="Q687" s="29">
        <v>0.19212731043953471</v>
      </c>
      <c r="R687" s="49">
        <v>539504.03</v>
      </c>
      <c r="S687" s="11">
        <v>0.22909241145332437</v>
      </c>
      <c r="T687" s="4">
        <v>4105</v>
      </c>
      <c r="U687" s="38">
        <v>742876.1</v>
      </c>
      <c r="V687" s="38">
        <v>2350590.5499999998</v>
      </c>
      <c r="W687" s="51">
        <v>1144</v>
      </c>
      <c r="X687" s="50">
        <v>24037478.77</v>
      </c>
      <c r="Y687" s="11">
        <v>0.6414643280372021</v>
      </c>
      <c r="Z687" s="50">
        <v>414675.46000000008</v>
      </c>
      <c r="AA687" s="29">
        <v>0.11500802946592337</v>
      </c>
    </row>
    <row r="688" spans="1:27" ht="13" x14ac:dyDescent="0.3">
      <c r="A688" s="35">
        <v>40916</v>
      </c>
      <c r="B688" s="86">
        <v>14056990.658200001</v>
      </c>
      <c r="C688" s="13">
        <v>8.3218152738482321E-2</v>
      </c>
      <c r="D688" s="47">
        <v>7847922</v>
      </c>
      <c r="E688" s="91">
        <v>10984086.090000002</v>
      </c>
      <c r="G688" s="13">
        <v>6.7045275856689734E-2</v>
      </c>
      <c r="H688" s="34">
        <v>8616</v>
      </c>
      <c r="I688" s="46">
        <v>1870553927.4300001</v>
      </c>
      <c r="J688" s="48">
        <v>0.1019166120403765</v>
      </c>
      <c r="K688" s="49">
        <v>8440903.5732000005</v>
      </c>
      <c r="L688" s="29">
        <v>5.0139061004703236E-2</v>
      </c>
      <c r="M688" s="4">
        <v>309</v>
      </c>
      <c r="N688" s="4">
        <v>127642576.37</v>
      </c>
      <c r="O688" s="12">
        <v>0.17854686963193878</v>
      </c>
      <c r="P688" s="4">
        <v>2543182.5150000001</v>
      </c>
      <c r="Q688" s="29">
        <v>0.22138054796143569</v>
      </c>
      <c r="R688" s="49">
        <v>597011.68999999994</v>
      </c>
      <c r="S688" s="11">
        <v>0.36064236468722233</v>
      </c>
      <c r="T688" s="4">
        <v>4105</v>
      </c>
      <c r="U688" s="38">
        <v>623679.55999999994</v>
      </c>
      <c r="V688" s="38">
        <v>1427245.16</v>
      </c>
      <c r="W688" s="51">
        <v>1187</v>
      </c>
      <c r="X688" s="50">
        <v>28625863.329999998</v>
      </c>
      <c r="Y688" s="11">
        <v>0.75427629087171999</v>
      </c>
      <c r="Z688" s="50">
        <v>424968.16</v>
      </c>
      <c r="AA688" s="29">
        <v>9.8970676762001664E-2</v>
      </c>
    </row>
    <row r="689" spans="1:27" ht="13" x14ac:dyDescent="0.3">
      <c r="A689" s="35">
        <v>40923</v>
      </c>
      <c r="B689" s="86">
        <v>13678756.428999996</v>
      </c>
      <c r="C689" s="13">
        <v>0.20805206724068115</v>
      </c>
      <c r="D689" s="47">
        <v>2640183.7000000002</v>
      </c>
      <c r="E689" s="91">
        <v>9872992.9900000002</v>
      </c>
      <c r="G689" s="13">
        <v>0.13128012753772222</v>
      </c>
      <c r="H689" s="34">
        <v>8616</v>
      </c>
      <c r="I689" s="46">
        <v>1669856037.6400003</v>
      </c>
      <c r="J689" s="48">
        <v>3.4412728740508491E-2</v>
      </c>
      <c r="K689" s="49">
        <v>7244498.2769999979</v>
      </c>
      <c r="L689" s="29">
        <v>4.8204410132122753E-2</v>
      </c>
      <c r="M689" s="4">
        <v>309</v>
      </c>
      <c r="N689" s="4">
        <v>97099239.200000003</v>
      </c>
      <c r="O689" s="12">
        <v>-5.89794221532699E-2</v>
      </c>
      <c r="P689" s="4">
        <v>2628494.7119999998</v>
      </c>
      <c r="Q689" s="29">
        <v>0.30077987263982597</v>
      </c>
      <c r="R689" s="49">
        <v>528171.86</v>
      </c>
      <c r="S689" s="11">
        <v>0.30056956260810508</v>
      </c>
      <c r="T689" s="4">
        <v>4105</v>
      </c>
      <c r="U689" s="38">
        <v>848009.11999999988</v>
      </c>
      <c r="V689" s="38">
        <v>1976590.01</v>
      </c>
      <c r="W689" s="51">
        <v>1207</v>
      </c>
      <c r="X689" s="50">
        <v>30483663.899999999</v>
      </c>
      <c r="Y689" s="11">
        <v>0.82343344259397511</v>
      </c>
      <c r="Z689" s="50">
        <v>452992.45</v>
      </c>
      <c r="AA689" s="29">
        <v>9.9067804860119429E-2</v>
      </c>
    </row>
    <row r="690" spans="1:27" ht="13" x14ac:dyDescent="0.3">
      <c r="A690" s="35">
        <v>40930</v>
      </c>
      <c r="B690" s="86">
        <v>13143273.597999999</v>
      </c>
      <c r="C690" s="13">
        <v>8.6268793005071176E-2</v>
      </c>
      <c r="D690" s="47">
        <v>4204086</v>
      </c>
      <c r="E690" s="91">
        <v>9620322.5899999999</v>
      </c>
      <c r="G690" s="13">
        <v>2.4201539266018202E-2</v>
      </c>
      <c r="H690" s="34">
        <v>8616</v>
      </c>
      <c r="I690" s="46">
        <v>1623326182.2</v>
      </c>
      <c r="J690" s="48">
        <v>5.4872987018550923E-2</v>
      </c>
      <c r="K690" s="49">
        <v>7173612.7829999998</v>
      </c>
      <c r="L690" s="29">
        <v>4.9100919811431845E-2</v>
      </c>
      <c r="M690" s="4">
        <v>309</v>
      </c>
      <c r="N690" s="4">
        <v>116583715.18000001</v>
      </c>
      <c r="O690" s="12">
        <v>0.14163130377932842</v>
      </c>
      <c r="P690" s="4">
        <v>2446709.8049999997</v>
      </c>
      <c r="Q690" s="29">
        <v>0.2331857794892413</v>
      </c>
      <c r="R690" s="49">
        <v>503251.52000000008</v>
      </c>
      <c r="S690" s="11">
        <v>0.41808938949132557</v>
      </c>
      <c r="T690" s="4">
        <v>4105</v>
      </c>
      <c r="U690" s="38">
        <v>520940.91</v>
      </c>
      <c r="V690" s="38">
        <v>2063465.0299999998</v>
      </c>
      <c r="W690" s="51">
        <v>1235</v>
      </c>
      <c r="X690" s="50">
        <v>30171834.919999998</v>
      </c>
      <c r="Y690" s="11">
        <v>0.8863457087858615</v>
      </c>
      <c r="Z690" s="50">
        <v>435293.55</v>
      </c>
      <c r="AA690" s="29">
        <v>9.6180991566952409E-2</v>
      </c>
    </row>
    <row r="691" spans="1:27" ht="13" x14ac:dyDescent="0.3">
      <c r="A691" s="35">
        <v>40937</v>
      </c>
      <c r="B691" s="86">
        <v>15554796.852100002</v>
      </c>
      <c r="C691" s="13">
        <v>7.8580317259538734E-2</v>
      </c>
      <c r="D691" s="47">
        <v>5127436</v>
      </c>
      <c r="E691" s="91">
        <v>11517706.51</v>
      </c>
      <c r="G691" s="13">
        <v>2.0662630993640629E-2</v>
      </c>
      <c r="H691" s="34">
        <v>8616</v>
      </c>
      <c r="I691" s="46">
        <v>1933553960.03</v>
      </c>
      <c r="J691" s="48">
        <v>2.8604868939422712E-2</v>
      </c>
      <c r="K691" s="49">
        <v>8814438.7370999996</v>
      </c>
      <c r="L691" s="29">
        <v>5.0651913633938846E-2</v>
      </c>
      <c r="M691" s="4">
        <v>309</v>
      </c>
      <c r="N691" s="4">
        <v>126341865.93000001</v>
      </c>
      <c r="O691" s="12">
        <v>0.11195454371401281</v>
      </c>
      <c r="P691" s="4">
        <v>2703267.7650000001</v>
      </c>
      <c r="Q691" s="29">
        <v>0.23773836391368233</v>
      </c>
      <c r="R691" s="49">
        <v>636522.89</v>
      </c>
      <c r="S691" s="11">
        <v>0.17142535659877711</v>
      </c>
      <c r="T691" s="4">
        <v>4105</v>
      </c>
      <c r="U691" s="38">
        <v>691236.79</v>
      </c>
      <c r="V691" s="38">
        <v>2166687.7000000002</v>
      </c>
      <c r="W691" s="51">
        <v>1245</v>
      </c>
      <c r="X691" s="50">
        <v>37346412.329999998</v>
      </c>
      <c r="Y691" s="11">
        <v>0.87608125652541213</v>
      </c>
      <c r="Z691" s="50">
        <v>542642.97</v>
      </c>
      <c r="AA691" s="29">
        <v>9.6866595056950153E-2</v>
      </c>
    </row>
    <row r="692" spans="1:27" ht="13" x14ac:dyDescent="0.3">
      <c r="A692" s="35">
        <v>40944</v>
      </c>
      <c r="B692" s="86">
        <v>15623242.8138</v>
      </c>
      <c r="C692" s="13">
        <v>0.16415074461446633</v>
      </c>
      <c r="D692" s="47">
        <v>4164846.4</v>
      </c>
      <c r="E692" s="91">
        <v>11191708.25</v>
      </c>
      <c r="G692" s="13">
        <v>9.1548835691837249E-2</v>
      </c>
      <c r="H692" s="34">
        <v>8616</v>
      </c>
      <c r="I692" s="46">
        <v>1862283118.25</v>
      </c>
      <c r="J692" s="48">
        <v>7.6762424512227145E-2</v>
      </c>
      <c r="K692" s="49">
        <v>8222034.8088000007</v>
      </c>
      <c r="L692" s="29">
        <v>4.9055882762792699E-2</v>
      </c>
      <c r="M692" s="4">
        <v>309</v>
      </c>
      <c r="N692" s="4">
        <v>124897864.52000001</v>
      </c>
      <c r="O692" s="12">
        <v>8.5894821951247868E-2</v>
      </c>
      <c r="P692" s="4">
        <v>2969673.4350000001</v>
      </c>
      <c r="Q692" s="29">
        <v>0.26418683479345045</v>
      </c>
      <c r="R692" s="49">
        <v>652046.93000000005</v>
      </c>
      <c r="S692" s="11">
        <v>0.28147498081512579</v>
      </c>
      <c r="T692" s="4">
        <v>4105</v>
      </c>
      <c r="U692" s="38">
        <v>815784.28</v>
      </c>
      <c r="V692" s="38">
        <v>2365076.54</v>
      </c>
      <c r="W692" s="51">
        <v>1252</v>
      </c>
      <c r="X692" s="50">
        <v>40726267.960000001</v>
      </c>
      <c r="Y692" s="11">
        <v>0.84059965798162994</v>
      </c>
      <c r="Z692" s="50">
        <v>598626.82000000007</v>
      </c>
      <c r="AA692" s="29">
        <v>9.7991926748268329E-2</v>
      </c>
    </row>
    <row r="693" spans="1:27" ht="13" x14ac:dyDescent="0.3">
      <c r="A693" s="35">
        <v>40951</v>
      </c>
      <c r="B693" s="86">
        <v>14646269.9625</v>
      </c>
      <c r="C693" s="13">
        <v>0.17432749226381228</v>
      </c>
      <c r="D693" s="47">
        <v>4563818.9000000004</v>
      </c>
      <c r="E693" s="91">
        <v>10608574.149999999</v>
      </c>
      <c r="G693" s="13">
        <v>0.12311650583969835</v>
      </c>
      <c r="H693" s="34">
        <v>8616</v>
      </c>
      <c r="I693" s="46">
        <v>1762302366.1100001</v>
      </c>
      <c r="J693" s="48">
        <v>0.1199755384825707</v>
      </c>
      <c r="K693" s="49">
        <v>7960121.6174999997</v>
      </c>
      <c r="L693" s="29">
        <v>5.0187639448745623E-2</v>
      </c>
      <c r="M693" s="4">
        <v>309</v>
      </c>
      <c r="N693" s="4">
        <v>119530775.7</v>
      </c>
      <c r="O693" s="12">
        <v>0.11643884877438393</v>
      </c>
      <c r="P693" s="4">
        <v>2648452.6349999998</v>
      </c>
      <c r="Q693" s="29">
        <v>0.24618974759987272</v>
      </c>
      <c r="R693" s="49">
        <v>536147.77</v>
      </c>
      <c r="S693" s="11">
        <v>0.25754101450194877</v>
      </c>
      <c r="T693" s="4">
        <v>4105</v>
      </c>
      <c r="U693" s="38">
        <v>684990.63</v>
      </c>
      <c r="V693" s="38">
        <v>2302997.0999999996</v>
      </c>
      <c r="W693" s="51">
        <v>1276</v>
      </c>
      <c r="X693" s="50">
        <v>35371939.140000001</v>
      </c>
      <c r="Y693" s="11">
        <v>0.91964567543334752</v>
      </c>
      <c r="Z693" s="50">
        <v>513560.21</v>
      </c>
      <c r="AA693" s="29">
        <v>9.6792395796634109E-2</v>
      </c>
    </row>
    <row r="694" spans="1:27" ht="13" x14ac:dyDescent="0.3">
      <c r="A694" s="35">
        <v>40958</v>
      </c>
      <c r="B694" s="86">
        <v>13641921.789699998</v>
      </c>
      <c r="C694" s="13">
        <v>9.5495225383332549E-2</v>
      </c>
      <c r="D694" s="47">
        <v>3183056.9</v>
      </c>
      <c r="E694" s="91">
        <v>9983072.4699999988</v>
      </c>
      <c r="G694" s="13">
        <v>5.8028543105176578E-2</v>
      </c>
      <c r="H694" s="34">
        <v>8616</v>
      </c>
      <c r="I694" s="46">
        <v>1661382248.3900001</v>
      </c>
      <c r="J694" s="48">
        <v>5.0254684666546812E-2</v>
      </c>
      <c r="K694" s="49">
        <v>7501470.8696999997</v>
      </c>
      <c r="L694" s="29">
        <v>5.0168873786133134E-2</v>
      </c>
      <c r="M694" s="4">
        <v>309</v>
      </c>
      <c r="N694" s="4">
        <v>123119232.52000001</v>
      </c>
      <c r="O694" s="12">
        <v>0.21584258935672884</v>
      </c>
      <c r="P694" s="4">
        <v>2481601.59</v>
      </c>
      <c r="Q694" s="29">
        <v>0.22395648864624679</v>
      </c>
      <c r="R694" s="49">
        <v>457583.02</v>
      </c>
      <c r="S694" s="11">
        <v>0.22099885361671068</v>
      </c>
      <c r="T694" s="4">
        <v>4105</v>
      </c>
      <c r="U694" s="38">
        <v>652078</v>
      </c>
      <c r="V694" s="38">
        <v>2057806.1</v>
      </c>
      <c r="W694" s="51">
        <v>1287</v>
      </c>
      <c r="X694" s="50">
        <v>32169738.790000003</v>
      </c>
      <c r="Y694" s="11">
        <v>0.79995224945845633</v>
      </c>
      <c r="Z694" s="50">
        <v>491382.20999999996</v>
      </c>
      <c r="AA694" s="29">
        <v>0.10183114701006871</v>
      </c>
    </row>
    <row r="695" spans="1:27" ht="13" x14ac:dyDescent="0.3">
      <c r="A695" s="35">
        <v>40965</v>
      </c>
      <c r="B695" s="86">
        <v>15069586.182899999</v>
      </c>
      <c r="C695" s="13">
        <v>0.15039710054634625</v>
      </c>
      <c r="D695" s="47">
        <v>1770160.2</v>
      </c>
      <c r="E695" s="91">
        <v>10858228.82</v>
      </c>
      <c r="G695" s="13">
        <v>6.4959269216614546E-2</v>
      </c>
      <c r="H695" s="34">
        <v>8616</v>
      </c>
      <c r="I695" s="46">
        <v>1741344724.1899998</v>
      </c>
      <c r="J695" s="48">
        <v>-9.5462554339389438E-3</v>
      </c>
      <c r="K695" s="49">
        <v>8315831.5928999996</v>
      </c>
      <c r="L695" s="29">
        <v>5.3061365464543341E-2</v>
      </c>
      <c r="M695" s="4">
        <v>309</v>
      </c>
      <c r="N695" s="4">
        <v>123895191.17</v>
      </c>
      <c r="O695" s="12">
        <v>0.14639874206274217</v>
      </c>
      <c r="P695" s="4">
        <v>2542397.2199999997</v>
      </c>
      <c r="Q695" s="29">
        <v>0.22800608912446782</v>
      </c>
      <c r="R695" s="49">
        <v>589932.93999999994</v>
      </c>
      <c r="S695" s="11">
        <v>0.30431270273036937</v>
      </c>
      <c r="T695" s="4">
        <v>4105</v>
      </c>
      <c r="U695" s="38">
        <v>858116.02</v>
      </c>
      <c r="V695" s="38">
        <v>2227452.79</v>
      </c>
      <c r="W695" s="51">
        <v>1304</v>
      </c>
      <c r="X695" s="50">
        <v>36157134.109999999</v>
      </c>
      <c r="Y695" s="11">
        <v>0.73063734998834318</v>
      </c>
      <c r="Z695" s="50">
        <v>535855.62</v>
      </c>
      <c r="AA695" s="29">
        <v>9.8801270839991365E-2</v>
      </c>
    </row>
    <row r="696" spans="1:27" ht="13" x14ac:dyDescent="0.3">
      <c r="A696" s="35">
        <v>40972</v>
      </c>
      <c r="B696" s="86">
        <v>15436277.6271</v>
      </c>
      <c r="C696" s="13">
        <v>8.4075666175627228E-2</v>
      </c>
      <c r="D696" s="47">
        <v>1683611.6</v>
      </c>
      <c r="E696" s="91">
        <v>11376179.210000001</v>
      </c>
      <c r="G696" s="13">
        <v>6.9559565543475088E-2</v>
      </c>
      <c r="H696" s="34">
        <v>8616</v>
      </c>
      <c r="I696" s="46">
        <v>1874753220.46</v>
      </c>
      <c r="J696" s="48">
        <v>7.1083875017164067E-2</v>
      </c>
      <c r="K696" s="49">
        <v>8830987.0371000003</v>
      </c>
      <c r="L696" s="29">
        <v>5.2338663627378233E-2</v>
      </c>
      <c r="M696" s="4">
        <v>309</v>
      </c>
      <c r="N696" s="4">
        <v>129000798.14</v>
      </c>
      <c r="O696" s="12">
        <v>0.20805637005398703</v>
      </c>
      <c r="P696" s="4">
        <v>2545192.17</v>
      </c>
      <c r="Q696" s="29">
        <v>0.21922277542274438</v>
      </c>
      <c r="R696" s="49">
        <v>687410.96</v>
      </c>
      <c r="S696" s="11">
        <v>0.25708681450520432</v>
      </c>
      <c r="T696" s="4">
        <v>4105</v>
      </c>
      <c r="U696" s="38">
        <v>743588.6</v>
      </c>
      <c r="V696" s="38">
        <v>1970249.0399999998</v>
      </c>
      <c r="W696" s="51">
        <v>1318</v>
      </c>
      <c r="X696" s="50">
        <v>45221904.019999996</v>
      </c>
      <c r="Y696" s="11">
        <v>0.86862449161742195</v>
      </c>
      <c r="Z696" s="50">
        <v>658849.82000000007</v>
      </c>
      <c r="AA696" s="29">
        <v>9.7128421027800282E-2</v>
      </c>
    </row>
    <row r="697" spans="1:27" ht="13" x14ac:dyDescent="0.3">
      <c r="A697" s="35">
        <v>40979</v>
      </c>
      <c r="B697" s="86">
        <v>14193766.129399998</v>
      </c>
      <c r="C697" s="13">
        <v>0.15098253565435393</v>
      </c>
      <c r="D697" s="47">
        <v>1954995.32</v>
      </c>
      <c r="E697" s="91">
        <v>10059798.58</v>
      </c>
      <c r="G697" s="13">
        <v>4.5531220916943171E-2</v>
      </c>
      <c r="H697" s="34">
        <v>8616</v>
      </c>
      <c r="I697" s="46">
        <v>1728719914.0599999</v>
      </c>
      <c r="J697" s="48">
        <v>7.7024420876691257E-2</v>
      </c>
      <c r="K697" s="49">
        <v>7530686.879399999</v>
      </c>
      <c r="L697" s="29">
        <v>4.8402461254400668E-2</v>
      </c>
      <c r="M697" s="4">
        <v>309</v>
      </c>
      <c r="N697" s="4">
        <v>120522846.63</v>
      </c>
      <c r="O697" s="12">
        <v>0.19172576847198308</v>
      </c>
      <c r="P697" s="4">
        <v>2529111.69</v>
      </c>
      <c r="Q697" s="29">
        <v>0.23316111248408872</v>
      </c>
      <c r="R697" s="49">
        <v>613470.32000000007</v>
      </c>
      <c r="S697" s="11">
        <v>0.49803763447949612</v>
      </c>
      <c r="T697" s="4">
        <v>4105</v>
      </c>
      <c r="U697" s="38">
        <v>658242.21</v>
      </c>
      <c r="V697" s="38">
        <v>2266662.1800000002</v>
      </c>
      <c r="W697" s="51">
        <v>1342</v>
      </c>
      <c r="X697" s="50">
        <v>40319952.959999993</v>
      </c>
      <c r="Y697" s="11">
        <v>1.0315176710299534</v>
      </c>
      <c r="Z697" s="50">
        <v>595592.85000000009</v>
      </c>
      <c r="AA697" s="29">
        <v>9.847776866057141E-2</v>
      </c>
    </row>
    <row r="698" spans="1:27" ht="13" x14ac:dyDescent="0.3">
      <c r="A698" s="35">
        <v>40986</v>
      </c>
      <c r="B698" s="86">
        <v>15073481.196900001</v>
      </c>
      <c r="C698" s="13">
        <v>0.18031900202081319</v>
      </c>
      <c r="D698" s="47">
        <v>851880</v>
      </c>
      <c r="E698" s="91">
        <v>11085146.59</v>
      </c>
      <c r="G698" s="13">
        <v>0.1375742689944357</v>
      </c>
      <c r="H698" s="34">
        <v>8616</v>
      </c>
      <c r="I698" s="46">
        <v>1704774670.5100002</v>
      </c>
      <c r="J698" s="48">
        <v>4.8930166023060551E-2</v>
      </c>
      <c r="K698" s="49">
        <v>7808801.0768999998</v>
      </c>
      <c r="L698" s="29">
        <v>5.0894970409223375E-2</v>
      </c>
      <c r="M698" s="4">
        <v>309</v>
      </c>
      <c r="N698" s="4">
        <v>121331021.16</v>
      </c>
      <c r="O698" s="12">
        <v>0.16111133856567328</v>
      </c>
      <c r="P698" s="4">
        <v>3276345.51</v>
      </c>
      <c r="Q698" s="29">
        <v>0.30003735773388096</v>
      </c>
      <c r="R698" s="49">
        <v>527759.89</v>
      </c>
      <c r="S698" s="11">
        <v>0.26257123585285824</v>
      </c>
      <c r="T698" s="4">
        <v>4105</v>
      </c>
      <c r="U698" s="38">
        <v>910516.88</v>
      </c>
      <c r="V698" s="38">
        <v>2012861.6600000001</v>
      </c>
      <c r="W698" s="51">
        <v>1338</v>
      </c>
      <c r="X698" s="50">
        <v>36407798.059999995</v>
      </c>
      <c r="Y698" s="11">
        <v>0.84299264773114602</v>
      </c>
      <c r="Z698" s="50">
        <v>537196.18000000005</v>
      </c>
      <c r="AA698" s="29">
        <v>9.8366505460304884E-2</v>
      </c>
    </row>
    <row r="699" spans="1:27" ht="13" x14ac:dyDescent="0.3">
      <c r="A699" s="35">
        <v>40993</v>
      </c>
      <c r="B699" s="86">
        <v>16443835.168099999</v>
      </c>
      <c r="C699" s="13">
        <v>0.19981936504684406</v>
      </c>
      <c r="D699" s="47">
        <v>4467462</v>
      </c>
      <c r="E699" s="91">
        <v>12438184.300000001</v>
      </c>
      <c r="G699" s="13">
        <v>0.15921960021210957</v>
      </c>
      <c r="H699" s="34">
        <v>8616</v>
      </c>
      <c r="I699" s="46">
        <v>1982426065.6500001</v>
      </c>
      <c r="J699" s="48">
        <v>7.6788453712709037E-2</v>
      </c>
      <c r="K699" s="49">
        <v>9328907.3930999991</v>
      </c>
      <c r="L699" s="29">
        <v>5.2286704854243138E-2</v>
      </c>
      <c r="M699" s="4">
        <v>309</v>
      </c>
      <c r="N699" s="4">
        <v>128785248.34</v>
      </c>
      <c r="O699" s="12">
        <v>0.2666125861393851</v>
      </c>
      <c r="P699" s="4">
        <v>3109276.8449999997</v>
      </c>
      <c r="Q699" s="29">
        <v>0.26825681469971374</v>
      </c>
      <c r="R699" s="49">
        <v>637113.28999999992</v>
      </c>
      <c r="S699" s="11">
        <v>0.34068125388349624</v>
      </c>
      <c r="T699" s="4">
        <v>4105</v>
      </c>
      <c r="U699" s="38">
        <v>652269.17000000004</v>
      </c>
      <c r="V699" s="38">
        <v>2150446.9300000002</v>
      </c>
      <c r="W699" s="51">
        <v>1351</v>
      </c>
      <c r="X699" s="50">
        <v>38296291.409999996</v>
      </c>
      <c r="Y699" s="11">
        <v>0.83983200995325391</v>
      </c>
      <c r="Z699" s="50">
        <v>565821.54</v>
      </c>
      <c r="AA699" s="29">
        <v>9.8498926687585517E-2</v>
      </c>
    </row>
    <row r="700" spans="1:27" ht="13" x14ac:dyDescent="0.3">
      <c r="A700" s="35">
        <v>41000</v>
      </c>
      <c r="B700" s="86">
        <v>16654484.984699998</v>
      </c>
      <c r="C700" s="13">
        <v>0.13318019008890558</v>
      </c>
      <c r="D700" s="47">
        <v>2357544</v>
      </c>
      <c r="E700" s="91">
        <v>12303735.289999999</v>
      </c>
      <c r="G700" s="13">
        <v>7.6139426073837724E-2</v>
      </c>
      <c r="H700" s="34">
        <v>8616</v>
      </c>
      <c r="I700" s="46">
        <v>1988068233.9000001</v>
      </c>
      <c r="J700" s="48">
        <v>6.1096695551734026E-2</v>
      </c>
      <c r="K700" s="49">
        <v>9703311.6896999981</v>
      </c>
      <c r="L700" s="29">
        <v>5.423082190619774E-2</v>
      </c>
      <c r="M700" s="4">
        <v>309</v>
      </c>
      <c r="N700" s="4">
        <v>130455693.68000001</v>
      </c>
      <c r="O700" s="12">
        <v>0.47498491466931458</v>
      </c>
      <c r="P700" s="4">
        <v>2600423.5949999997</v>
      </c>
      <c r="Q700" s="29">
        <v>0.22148205789219333</v>
      </c>
      <c r="R700" s="49">
        <v>728734.77</v>
      </c>
      <c r="S700" s="11">
        <v>0.32597146475245831</v>
      </c>
      <c r="T700" s="4">
        <v>4105</v>
      </c>
      <c r="U700" s="38">
        <v>987840.25</v>
      </c>
      <c r="V700" s="38">
        <v>1961292.98</v>
      </c>
      <c r="W700" s="51">
        <v>1373</v>
      </c>
      <c r="X700" s="50">
        <v>46345435.540000007</v>
      </c>
      <c r="Y700" s="11">
        <v>0.87173336814774527</v>
      </c>
      <c r="Z700" s="50">
        <v>672881.7</v>
      </c>
      <c r="AA700" s="29">
        <v>9.6792228786550305E-2</v>
      </c>
    </row>
    <row r="701" spans="1:27" ht="13" x14ac:dyDescent="0.3">
      <c r="A701" s="35">
        <v>41007</v>
      </c>
      <c r="B701" s="86">
        <v>15839064.5359</v>
      </c>
      <c r="C701" s="13">
        <v>0.149163946266478</v>
      </c>
      <c r="D701" s="47">
        <v>4231567.38</v>
      </c>
      <c r="E701" s="91">
        <v>11640449.580000002</v>
      </c>
      <c r="G701" s="13">
        <v>8.3843301250250635E-2</v>
      </c>
      <c r="H701" s="34">
        <v>8616</v>
      </c>
      <c r="I701" s="46">
        <v>1923312346.4400001</v>
      </c>
      <c r="J701" s="48">
        <v>8.8606846087344371E-2</v>
      </c>
      <c r="K701" s="49">
        <v>9116511.7509000003</v>
      </c>
      <c r="L701" s="29">
        <v>5.2666731536088543E-2</v>
      </c>
      <c r="M701" s="4">
        <v>309</v>
      </c>
      <c r="N701" s="4">
        <v>128930408.7</v>
      </c>
      <c r="O701" s="12">
        <v>0.10038163800959632</v>
      </c>
      <c r="P701" s="4">
        <v>2523937.8149999999</v>
      </c>
      <c r="Q701" s="29">
        <v>0.21751077796746329</v>
      </c>
      <c r="R701" s="49">
        <v>654194.03</v>
      </c>
      <c r="S701" s="11">
        <v>0.37091448248784298</v>
      </c>
      <c r="T701" s="4">
        <v>4105</v>
      </c>
      <c r="U701" s="38">
        <v>668324.64</v>
      </c>
      <c r="V701" s="38">
        <v>2257155.37</v>
      </c>
      <c r="W701" s="51">
        <v>1325</v>
      </c>
      <c r="X701" s="50">
        <v>44675658.400000006</v>
      </c>
      <c r="Y701" s="11">
        <v>1.0328887623339678</v>
      </c>
      <c r="Z701" s="50">
        <v>618940.93000000005</v>
      </c>
      <c r="AA701" s="29">
        <v>9.2360650395398911E-2</v>
      </c>
    </row>
    <row r="702" spans="1:27" ht="13" x14ac:dyDescent="0.3">
      <c r="A702" s="35">
        <v>41014</v>
      </c>
      <c r="B702" s="86">
        <v>14246690.229499999</v>
      </c>
      <c r="C702" s="13">
        <v>0.11992391763289456</v>
      </c>
      <c r="D702" s="47">
        <v>3103584.07</v>
      </c>
      <c r="E702" s="91">
        <v>10327072.200000001</v>
      </c>
      <c r="G702" s="13">
        <v>7.4993524320508875E-2</v>
      </c>
      <c r="H702" s="34">
        <v>8616</v>
      </c>
      <c r="I702" s="46">
        <v>1687471798.8400004</v>
      </c>
      <c r="J702" s="48">
        <v>7.3594911031937826E-3</v>
      </c>
      <c r="K702" s="49">
        <v>7943983.4295000006</v>
      </c>
      <c r="L702" s="29">
        <v>5.2306937876340241E-2</v>
      </c>
      <c r="M702" s="4">
        <v>309</v>
      </c>
      <c r="N702" s="4">
        <v>115908440.09</v>
      </c>
      <c r="O702" s="12">
        <v>4.0984425984162298E-2</v>
      </c>
      <c r="P702" s="4">
        <v>2383088.7599999998</v>
      </c>
      <c r="Q702" s="29">
        <v>0.22844552113236882</v>
      </c>
      <c r="R702" s="49">
        <v>533680.91999999993</v>
      </c>
      <c r="S702" s="11">
        <v>0.25856752067035793</v>
      </c>
      <c r="T702" s="4">
        <v>4105</v>
      </c>
      <c r="U702" s="38">
        <v>765000.85</v>
      </c>
      <c r="V702" s="38">
        <v>2073909.57</v>
      </c>
      <c r="W702" s="51">
        <v>1312</v>
      </c>
      <c r="X702" s="50">
        <v>37848166.280000001</v>
      </c>
      <c r="Y702" s="11">
        <v>0.81537934747814256</v>
      </c>
      <c r="Z702" s="50">
        <v>547026.69999999995</v>
      </c>
      <c r="AA702" s="29">
        <v>9.635459323676028E-2</v>
      </c>
    </row>
    <row r="703" spans="1:27" ht="13" x14ac:dyDescent="0.3">
      <c r="A703" s="35">
        <v>41021</v>
      </c>
      <c r="B703" s="86">
        <v>14095765.068700001</v>
      </c>
      <c r="C703" s="13">
        <v>-1.4358247651083289E-2</v>
      </c>
      <c r="D703" s="47">
        <v>1126086</v>
      </c>
      <c r="E703" s="91">
        <v>10220264.67</v>
      </c>
      <c r="G703" s="13">
        <v>-0.11328676225471235</v>
      </c>
      <c r="H703" s="34">
        <v>8616</v>
      </c>
      <c r="I703" s="46">
        <v>1604877905.2699997</v>
      </c>
      <c r="J703" s="48">
        <v>-9.7889534690526525E-2</v>
      </c>
      <c r="K703" s="49">
        <v>7444761.2937000003</v>
      </c>
      <c r="L703" s="29">
        <v>5.1542593775121805E-2</v>
      </c>
      <c r="M703" s="4">
        <v>309</v>
      </c>
      <c r="N703" s="4">
        <v>114218750.89</v>
      </c>
      <c r="O703" s="12">
        <v>-6.6047180968828556E-2</v>
      </c>
      <c r="P703" s="4">
        <v>2775503.3849999998</v>
      </c>
      <c r="Q703" s="29">
        <v>0.26999880719847713</v>
      </c>
      <c r="R703" s="49">
        <v>515921.12</v>
      </c>
      <c r="S703" s="11">
        <v>0.2790684976794231</v>
      </c>
      <c r="T703" s="4">
        <v>4105</v>
      </c>
      <c r="U703" s="38">
        <v>1007531.5</v>
      </c>
      <c r="V703" s="38">
        <v>1800450.57</v>
      </c>
      <c r="W703" s="51">
        <v>1324</v>
      </c>
      <c r="X703" s="50">
        <v>46899478.25</v>
      </c>
      <c r="Y703" s="11">
        <v>1.2079922825922482</v>
      </c>
      <c r="Z703" s="50">
        <v>547221.19000000006</v>
      </c>
      <c r="AA703" s="29">
        <v>7.778639342681104E-2</v>
      </c>
    </row>
    <row r="704" spans="1:27" ht="13" x14ac:dyDescent="0.3">
      <c r="A704" s="35">
        <v>41028</v>
      </c>
      <c r="B704" s="86">
        <v>15879899.387799999</v>
      </c>
      <c r="C704" s="13">
        <v>5.8618062824190575E-2</v>
      </c>
      <c r="D704" s="47">
        <v>5079196</v>
      </c>
      <c r="E704" s="91">
        <v>11511594.930000002</v>
      </c>
      <c r="G704" s="13">
        <v>-4.0552980278783402E-2</v>
      </c>
      <c r="H704" s="34">
        <v>8616</v>
      </c>
      <c r="I704" s="46">
        <v>2051890016.4500003</v>
      </c>
      <c r="J704" s="48">
        <v>-7.2293228607802629E-3</v>
      </c>
      <c r="K704" s="49">
        <v>9244365.2927999981</v>
      </c>
      <c r="L704" s="29">
        <v>5.0058808755114828E-2</v>
      </c>
      <c r="M704" s="4">
        <v>309</v>
      </c>
      <c r="N704" s="4">
        <v>138182712.74000001</v>
      </c>
      <c r="O704" s="12">
        <v>0.10047025733202464</v>
      </c>
      <c r="P704" s="4">
        <v>2267229.645</v>
      </c>
      <c r="Q704" s="29">
        <v>0.18230529709891696</v>
      </c>
      <c r="R704" s="49">
        <v>715905.98</v>
      </c>
      <c r="S704" s="11">
        <v>0.38846413739966512</v>
      </c>
      <c r="T704" s="4">
        <v>4105</v>
      </c>
      <c r="U704" s="38">
        <v>637758.05000000005</v>
      </c>
      <c r="V704" s="38">
        <v>2378654.98</v>
      </c>
      <c r="W704" s="51">
        <v>1319</v>
      </c>
      <c r="X704" s="50">
        <v>43794981.109999999</v>
      </c>
      <c r="Y704" s="11">
        <v>0.84621653712271017</v>
      </c>
      <c r="Z704" s="50">
        <v>635985.44000000006</v>
      </c>
      <c r="AA704" s="29">
        <v>9.681253024596484E-2</v>
      </c>
    </row>
    <row r="705" spans="1:27" ht="13" x14ac:dyDescent="0.3">
      <c r="A705" s="35">
        <v>41035</v>
      </c>
      <c r="B705" s="86">
        <v>16293900.6756</v>
      </c>
      <c r="C705" s="13">
        <v>0.16572447466806062</v>
      </c>
      <c r="D705" s="47">
        <v>7110039</v>
      </c>
      <c r="E705" s="91">
        <v>11973508.359999999</v>
      </c>
      <c r="G705" s="13">
        <v>0.12486051506836171</v>
      </c>
      <c r="H705" s="34">
        <v>8616</v>
      </c>
      <c r="I705" s="46">
        <v>2094818781.8800001</v>
      </c>
      <c r="J705" s="48">
        <v>0.23419547881555047</v>
      </c>
      <c r="K705" s="49">
        <v>9795294.8406000007</v>
      </c>
      <c r="L705" s="29">
        <v>5.1955142984885946E-2</v>
      </c>
      <c r="M705" s="4">
        <v>309</v>
      </c>
      <c r="N705" s="4">
        <v>142279969.13</v>
      </c>
      <c r="O705" s="12">
        <v>0.2147127523446124</v>
      </c>
      <c r="P705" s="4">
        <v>2178213.5249999999</v>
      </c>
      <c r="Q705" s="29">
        <v>0.17010386386776974</v>
      </c>
      <c r="R705" s="49">
        <v>771893.92999999993</v>
      </c>
      <c r="S705" s="11">
        <v>0.65133579333456648</v>
      </c>
      <c r="T705" s="4">
        <v>4105</v>
      </c>
      <c r="U705" s="38">
        <v>623750.89</v>
      </c>
      <c r="V705" s="38">
        <v>2243266.9499999997</v>
      </c>
      <c r="W705" s="51">
        <v>1326</v>
      </c>
      <c r="X705" s="50">
        <v>47477770.810000002</v>
      </c>
      <c r="Y705" s="11">
        <v>0.88109172161733351</v>
      </c>
      <c r="Z705" s="50">
        <v>681480.54</v>
      </c>
      <c r="AA705" s="29">
        <v>9.5691173416319886E-2</v>
      </c>
    </row>
    <row r="706" spans="1:27" ht="13" x14ac:dyDescent="0.3">
      <c r="A706" s="35">
        <v>41042</v>
      </c>
      <c r="B706" s="86">
        <v>14107058.031899998</v>
      </c>
      <c r="C706" s="13">
        <v>0.14422470788283936</v>
      </c>
      <c r="D706" s="47">
        <v>4555723.5</v>
      </c>
      <c r="E706" s="91">
        <v>10016643.950000001</v>
      </c>
      <c r="G706" s="13">
        <v>0.11318635634928875</v>
      </c>
      <c r="H706" s="34">
        <v>8616</v>
      </c>
      <c r="I706" s="46">
        <v>1712146361.49</v>
      </c>
      <c r="J706" s="48">
        <v>9.7390055225184069E-2</v>
      </c>
      <c r="K706" s="49">
        <v>8011866.5468999976</v>
      </c>
      <c r="L706" s="29">
        <v>5.1993650433324781E-2</v>
      </c>
      <c r="M706" s="4">
        <v>309</v>
      </c>
      <c r="N706" s="4">
        <v>120414074.31</v>
      </c>
      <c r="O706" s="12">
        <v>7.0446051019337208E-3</v>
      </c>
      <c r="P706" s="4">
        <v>2004778.665</v>
      </c>
      <c r="Q706" s="29">
        <v>0.18498932643582269</v>
      </c>
      <c r="R706" s="49">
        <v>572027.07999999996</v>
      </c>
      <c r="S706" s="11">
        <v>0.50723877758393066</v>
      </c>
      <c r="T706" s="4">
        <v>4105</v>
      </c>
      <c r="U706" s="38">
        <v>1129028.43</v>
      </c>
      <c r="V706" s="38">
        <v>1797655.76</v>
      </c>
      <c r="W706" s="51">
        <v>1342</v>
      </c>
      <c r="X706" s="50">
        <v>41309272.729999997</v>
      </c>
      <c r="Y706" s="11">
        <v>0.85639761230959621</v>
      </c>
      <c r="Z706" s="50">
        <v>591701.55000000005</v>
      </c>
      <c r="AA706" s="29">
        <v>9.9931540149889378E-2</v>
      </c>
    </row>
    <row r="707" spans="1:27" ht="13" x14ac:dyDescent="0.3">
      <c r="A707" s="35">
        <v>41049</v>
      </c>
      <c r="B707" s="86">
        <v>13585594.315799998</v>
      </c>
      <c r="C707" s="13">
        <v>-3.8664850937737416E-3</v>
      </c>
      <c r="D707" s="47">
        <v>5963232.7999999998</v>
      </c>
      <c r="E707" s="91">
        <v>9949637.7200000007</v>
      </c>
      <c r="G707" s="13">
        <v>-4.6582430201768443E-2</v>
      </c>
      <c r="H707" s="34">
        <v>8616</v>
      </c>
      <c r="I707" s="46">
        <v>1632222614.4499998</v>
      </c>
      <c r="J707" s="48">
        <v>4.5153659843068183E-2</v>
      </c>
      <c r="K707" s="49">
        <v>7490415.6782999998</v>
      </c>
      <c r="L707" s="29">
        <v>5.0989883446777538E-2</v>
      </c>
      <c r="M707" s="4">
        <v>309</v>
      </c>
      <c r="N707" s="4">
        <v>130401701.73</v>
      </c>
      <c r="O707" s="12">
        <v>0.10830093872450908</v>
      </c>
      <c r="P707" s="4">
        <v>2459221.9874999998</v>
      </c>
      <c r="Q707" s="29">
        <v>0.20954242458105687</v>
      </c>
      <c r="R707" s="49">
        <v>611409.45000000007</v>
      </c>
      <c r="S707" s="11">
        <v>0.55989741268963855</v>
      </c>
      <c r="T707" s="4">
        <v>4105</v>
      </c>
      <c r="U707" s="38">
        <v>698420.03</v>
      </c>
      <c r="V707" s="38">
        <v>1746324.4100000001</v>
      </c>
      <c r="W707" s="51">
        <v>1351</v>
      </c>
      <c r="X707" s="50">
        <v>39473793.700000003</v>
      </c>
      <c r="Y707" s="11">
        <v>0.90329623290513483</v>
      </c>
      <c r="Z707" s="50">
        <v>579802.76</v>
      </c>
      <c r="AA707" s="29">
        <v>8.7396703172395007E-2</v>
      </c>
    </row>
    <row r="708" spans="1:27" ht="13" x14ac:dyDescent="0.3">
      <c r="A708" s="35">
        <v>41056</v>
      </c>
      <c r="B708" s="86">
        <v>13378077.2026</v>
      </c>
      <c r="C708" s="13">
        <v>-4.5306854902969929E-2</v>
      </c>
      <c r="D708" s="47">
        <v>7720180.2999999998</v>
      </c>
      <c r="E708" s="91">
        <v>9620604.5499999989</v>
      </c>
      <c r="G708" s="13">
        <v>-6.8360882546666168E-2</v>
      </c>
      <c r="H708" s="34">
        <v>8616</v>
      </c>
      <c r="I708" s="46">
        <v>1843892609.8800001</v>
      </c>
      <c r="J708" s="48">
        <v>8.0262344823517573E-2</v>
      </c>
      <c r="K708" s="49">
        <v>7913233.0476000002</v>
      </c>
      <c r="L708" s="29">
        <v>4.7684345155937315E-2</v>
      </c>
      <c r="M708" s="4">
        <v>309</v>
      </c>
      <c r="N708" s="4">
        <v>143854097.13</v>
      </c>
      <c r="O708" s="12">
        <v>0.30448695485751243</v>
      </c>
      <c r="P708" s="4">
        <v>1707371.5049999999</v>
      </c>
      <c r="Q708" s="29">
        <v>0.13187524636754849</v>
      </c>
      <c r="R708" s="49">
        <v>704170.63</v>
      </c>
      <c r="S708" s="11">
        <v>0.55087785285770741</v>
      </c>
      <c r="T708" s="4">
        <v>4105</v>
      </c>
      <c r="U708" s="38">
        <v>640959.01</v>
      </c>
      <c r="V708" s="38">
        <v>1785537.4100000001</v>
      </c>
      <c r="W708" s="51">
        <v>1351</v>
      </c>
      <c r="X708" s="50">
        <v>44227660.690000005</v>
      </c>
      <c r="Y708" s="11">
        <v>0.72268104511087117</v>
      </c>
      <c r="Z708" s="50">
        <v>626805.6</v>
      </c>
      <c r="AA708" s="29">
        <v>9.4481687134423009E-2</v>
      </c>
    </row>
    <row r="709" spans="1:27" ht="13" x14ac:dyDescent="0.3">
      <c r="A709" s="35">
        <v>41063</v>
      </c>
      <c r="B709" s="86">
        <v>15880773.9067</v>
      </c>
      <c r="C709" s="13">
        <v>0.17019030078904218</v>
      </c>
      <c r="D709" s="47">
        <v>8758515.9700000007</v>
      </c>
      <c r="E709" s="91">
        <v>11061018.34</v>
      </c>
      <c r="G709" s="13">
        <v>6.8037271864729743E-2</v>
      </c>
      <c r="H709" s="34">
        <v>8616</v>
      </c>
      <c r="I709" s="46">
        <v>1997387467.8100002</v>
      </c>
      <c r="J709" s="48">
        <v>0.16216213086351372</v>
      </c>
      <c r="K709" s="49">
        <v>8801262.3834000006</v>
      </c>
      <c r="L709" s="29">
        <v>4.8959856730863581E-2</v>
      </c>
      <c r="M709" s="4">
        <v>309</v>
      </c>
      <c r="N709" s="4">
        <v>143743907.41</v>
      </c>
      <c r="O709" s="12">
        <v>0.33278537974159694</v>
      </c>
      <c r="P709" s="4">
        <v>2259755.9432999999</v>
      </c>
      <c r="Q709" s="29">
        <v>0.17467452932376079</v>
      </c>
      <c r="R709" s="49">
        <v>881595.32000000007</v>
      </c>
      <c r="S709" s="11">
        <v>0.7937731082277204</v>
      </c>
      <c r="T709" s="4">
        <v>4105</v>
      </c>
      <c r="U709" s="38">
        <v>647155.23</v>
      </c>
      <c r="V709" s="38">
        <v>2555027.3699999996</v>
      </c>
      <c r="W709" s="51">
        <v>1357</v>
      </c>
      <c r="X709" s="50">
        <v>48309941.420000002</v>
      </c>
      <c r="Y709" s="11">
        <v>0.73883062977170444</v>
      </c>
      <c r="Z709" s="50">
        <v>735977.66</v>
      </c>
      <c r="AA709" s="29">
        <v>0.1015633136599513</v>
      </c>
    </row>
    <row r="710" spans="1:27" ht="13" x14ac:dyDescent="0.3">
      <c r="A710" s="35">
        <v>41070</v>
      </c>
      <c r="B710" s="86">
        <v>15201109.334999999</v>
      </c>
      <c r="C710" s="13">
        <v>0.24833420096075165</v>
      </c>
      <c r="D710" s="47">
        <v>6542237.3300000001</v>
      </c>
      <c r="E710" s="91">
        <v>11219032.840000002</v>
      </c>
      <c r="G710" s="13">
        <v>7.9186809195670449E-2</v>
      </c>
      <c r="H710" s="34">
        <v>8616</v>
      </c>
      <c r="I710" s="46">
        <v>1763457665.54</v>
      </c>
      <c r="J710" s="48">
        <v>0.17384726132993866</v>
      </c>
      <c r="K710" s="49">
        <v>7879065.8399999999</v>
      </c>
      <c r="L710" s="29">
        <v>4.9644047436314391E-2</v>
      </c>
      <c r="M710" s="4">
        <v>309</v>
      </c>
      <c r="N710" s="4">
        <v>133534762.23999999</v>
      </c>
      <c r="O710" s="12">
        <v>0.20008781809564713</v>
      </c>
      <c r="P710" s="4">
        <v>3339967.0049999999</v>
      </c>
      <c r="Q710" s="29">
        <v>0.27791073932719801</v>
      </c>
      <c r="R710" s="49">
        <v>579979.75</v>
      </c>
      <c r="S710" s="11">
        <v>0.27735766170899523</v>
      </c>
      <c r="T710" s="4">
        <v>4105</v>
      </c>
      <c r="U710" s="38">
        <v>898503.06</v>
      </c>
      <c r="V710" s="38">
        <v>1857745.99</v>
      </c>
      <c r="W710" s="51">
        <v>1364</v>
      </c>
      <c r="X710" s="50">
        <v>45614289.93</v>
      </c>
      <c r="Y710" s="11">
        <v>0.91878231368684493</v>
      </c>
      <c r="Z710" s="50">
        <v>645847.69000000006</v>
      </c>
      <c r="AA710" s="29">
        <v>9.4392596558537892E-2</v>
      </c>
    </row>
    <row r="711" spans="1:27" ht="13" x14ac:dyDescent="0.3">
      <c r="A711" s="35">
        <v>41077</v>
      </c>
      <c r="B711" s="86">
        <v>14326026.168699998</v>
      </c>
      <c r="C711" s="13">
        <v>4.8650634757811506E-2</v>
      </c>
      <c r="D711" s="47">
        <v>3975238.36</v>
      </c>
      <c r="E711" s="91">
        <v>10411697.379999999</v>
      </c>
      <c r="G711" s="13">
        <v>2.9400085940993081E-2</v>
      </c>
      <c r="H711" s="34">
        <v>8616</v>
      </c>
      <c r="I711" s="46">
        <v>1686299052.76</v>
      </c>
      <c r="J711" s="48">
        <v>2.5346151689791263E-3</v>
      </c>
      <c r="K711" s="49">
        <v>7939286.5437000003</v>
      </c>
      <c r="L711" s="29">
        <v>5.2312367006088198E-2</v>
      </c>
      <c r="M711" s="4">
        <v>309</v>
      </c>
      <c r="N711" s="4">
        <v>132444917.84999999</v>
      </c>
      <c r="O711" s="12">
        <v>0.19485166500586648</v>
      </c>
      <c r="P711" s="4">
        <v>2472410.835</v>
      </c>
      <c r="Q711" s="29">
        <v>0.20741627497638257</v>
      </c>
      <c r="R711" s="49">
        <v>631959.64</v>
      </c>
      <c r="S711" s="11">
        <v>0.37336830111771291</v>
      </c>
      <c r="T711" s="4">
        <v>4105</v>
      </c>
      <c r="U711" s="38">
        <v>719597.94</v>
      </c>
      <c r="V711" s="38">
        <v>1960329</v>
      </c>
      <c r="W711" s="51">
        <v>1374</v>
      </c>
      <c r="X711" s="50">
        <v>42218330.900000006</v>
      </c>
      <c r="Y711" s="11">
        <v>0.85676369419847087</v>
      </c>
      <c r="Z711" s="50">
        <v>602442.21</v>
      </c>
      <c r="AA711" s="29">
        <v>9.5131221779305331E-2</v>
      </c>
    </row>
    <row r="712" spans="1:27" ht="13" x14ac:dyDescent="0.3">
      <c r="A712" s="35">
        <v>41084</v>
      </c>
      <c r="B712" s="86">
        <v>14042142.395299999</v>
      </c>
      <c r="C712" s="13">
        <v>2.2243139731815686E-2</v>
      </c>
      <c r="D712" s="47">
        <v>2668971.14</v>
      </c>
      <c r="E712" s="91">
        <v>10093111.129999999</v>
      </c>
      <c r="G712" s="13">
        <v>-5.3090859363609355E-2</v>
      </c>
      <c r="H712" s="34">
        <v>8616</v>
      </c>
      <c r="I712" s="46">
        <v>1811040237.3100002</v>
      </c>
      <c r="J712" s="48">
        <v>5.432023732140423E-2</v>
      </c>
      <c r="K712" s="49">
        <v>8038926.2888999991</v>
      </c>
      <c r="L712" s="29">
        <v>4.932049623738461E-2</v>
      </c>
      <c r="M712" s="4">
        <v>309</v>
      </c>
      <c r="N712" s="4">
        <v>135204815.91</v>
      </c>
      <c r="O712" s="12">
        <v>0.14611238048223174</v>
      </c>
      <c r="P712" s="4">
        <v>2054184.8363999999</v>
      </c>
      <c r="Q712" s="29">
        <v>0.16881259595954878</v>
      </c>
      <c r="R712" s="49">
        <v>633878.71</v>
      </c>
      <c r="S712" s="11">
        <v>0.28622522180622467</v>
      </c>
      <c r="T712" s="4">
        <v>4105</v>
      </c>
      <c r="U712" s="38">
        <v>629340.35</v>
      </c>
      <c r="V712" s="38">
        <v>2057642.1400000001</v>
      </c>
      <c r="W712" s="51">
        <v>1360</v>
      </c>
      <c r="X712" s="50">
        <v>42798098.49000001</v>
      </c>
      <c r="Y712" s="11">
        <v>0.76028217492768979</v>
      </c>
      <c r="Z712" s="50">
        <v>628170.07000000007</v>
      </c>
      <c r="AA712" s="29">
        <v>9.7850152563323994E-2</v>
      </c>
    </row>
    <row r="713" spans="1:27" ht="13" x14ac:dyDescent="0.3">
      <c r="A713" s="35">
        <v>41091</v>
      </c>
      <c r="B713" s="86">
        <v>17886137.512700003</v>
      </c>
      <c r="C713" s="13">
        <v>0.14477442801689655</v>
      </c>
      <c r="D713" s="47">
        <v>1835808.6400000001</v>
      </c>
      <c r="E713" s="91">
        <v>13308568.380000001</v>
      </c>
      <c r="G713" s="13">
        <v>0.18084929508379677</v>
      </c>
      <c r="H713" s="34">
        <v>8616</v>
      </c>
      <c r="I713" s="46">
        <v>2130409307.5599999</v>
      </c>
      <c r="J713" s="48">
        <v>0.17335178142085961</v>
      </c>
      <c r="K713" s="49">
        <v>10120249.262699999</v>
      </c>
      <c r="L713" s="29">
        <v>5.2781976510789849E-2</v>
      </c>
      <c r="M713" s="4">
        <v>309</v>
      </c>
      <c r="N713" s="4">
        <v>149915789.42000002</v>
      </c>
      <c r="O713" s="12">
        <v>0.27436336949552476</v>
      </c>
      <c r="P713" s="4">
        <v>3188319.12</v>
      </c>
      <c r="Q713" s="29">
        <v>0.23630444889798852</v>
      </c>
      <c r="R713" s="49">
        <v>848602.33000000007</v>
      </c>
      <c r="S713" s="11">
        <v>0.39647313663543726</v>
      </c>
      <c r="T713" s="4">
        <v>4105</v>
      </c>
      <c r="U713" s="38">
        <v>967534.81</v>
      </c>
      <c r="V713" s="38">
        <v>1970287.26</v>
      </c>
      <c r="W713" s="51">
        <v>1360</v>
      </c>
      <c r="X713" s="50">
        <v>55935820.080000006</v>
      </c>
      <c r="Y713" s="11">
        <v>0.86036691932290776</v>
      </c>
      <c r="Z713" s="50">
        <v>791144.73</v>
      </c>
      <c r="AA713" s="29">
        <v>9.4291961617021844E-2</v>
      </c>
    </row>
    <row r="714" spans="1:27" ht="13" x14ac:dyDescent="0.3">
      <c r="A714" s="35">
        <v>41098</v>
      </c>
      <c r="B714" s="86">
        <v>16836068.195899997</v>
      </c>
      <c r="C714" s="13">
        <v>0.19166152026880479</v>
      </c>
      <c r="D714" s="47">
        <v>3155776.5</v>
      </c>
      <c r="E714" s="91">
        <v>12073546.58</v>
      </c>
      <c r="G714" s="13">
        <v>0.14655830199312536</v>
      </c>
      <c r="H714" s="34">
        <v>8616</v>
      </c>
      <c r="I714" s="46">
        <v>2012617736.6299996</v>
      </c>
      <c r="J714" s="48">
        <v>0.13752738046050483</v>
      </c>
      <c r="K714" s="49">
        <v>9284162.310899999</v>
      </c>
      <c r="L714" s="29">
        <v>5.1255316462991342E-2</v>
      </c>
      <c r="M714" s="4">
        <v>309</v>
      </c>
      <c r="N714" s="4">
        <v>137806354.23000002</v>
      </c>
      <c r="O714" s="12">
        <v>6.210018585242727E-3</v>
      </c>
      <c r="P714" s="4">
        <v>2789384.2649999997</v>
      </c>
      <c r="Q714" s="29">
        <v>0.2249036967357263</v>
      </c>
      <c r="R714" s="49">
        <v>817132.69999999984</v>
      </c>
      <c r="S714" s="11">
        <v>0.52377037947338301</v>
      </c>
      <c r="T714" s="4">
        <v>4105</v>
      </c>
      <c r="U714" s="38">
        <v>652853.77</v>
      </c>
      <c r="V714" s="38">
        <v>2549475.9299999997</v>
      </c>
      <c r="W714" s="51">
        <v>1367</v>
      </c>
      <c r="X714" s="50">
        <v>51329655.550000004</v>
      </c>
      <c r="Y714" s="11">
        <v>0.81119379489155174</v>
      </c>
      <c r="Z714" s="50">
        <v>743059.22</v>
      </c>
      <c r="AA714" s="29">
        <v>9.6508111738796448E-2</v>
      </c>
    </row>
    <row r="715" spans="1:27" ht="13" x14ac:dyDescent="0.3">
      <c r="A715" s="35">
        <v>41105</v>
      </c>
      <c r="B715" s="86">
        <v>16144254.832899997</v>
      </c>
      <c r="C715" s="13">
        <v>0.1888182762094579</v>
      </c>
      <c r="D715" s="47">
        <v>6772492.9499999993</v>
      </c>
      <c r="E715" s="91">
        <v>12041722.610000001</v>
      </c>
      <c r="G715" s="13">
        <v>0.20731992756378781</v>
      </c>
      <c r="H715" s="34">
        <v>8616</v>
      </c>
      <c r="I715" s="46">
        <v>1884763140.0599999</v>
      </c>
      <c r="J715" s="48">
        <v>0.12554122574070137</v>
      </c>
      <c r="K715" s="49">
        <v>8916047.3078999985</v>
      </c>
      <c r="L715" s="29">
        <v>5.2562144390645424E-2</v>
      </c>
      <c r="M715" s="4">
        <v>309</v>
      </c>
      <c r="N715" s="4">
        <v>132199263.88</v>
      </c>
      <c r="O715" s="12">
        <v>0.16181236488097483</v>
      </c>
      <c r="P715" s="4">
        <v>3125675.2949999999</v>
      </c>
      <c r="Q715" s="29">
        <v>0.26270740457015623</v>
      </c>
      <c r="R715" s="49">
        <v>723979</v>
      </c>
      <c r="S715" s="11">
        <v>0.47439823612867205</v>
      </c>
      <c r="T715" s="4">
        <v>4105</v>
      </c>
      <c r="U715" s="38">
        <v>667729.84</v>
      </c>
      <c r="V715" s="38">
        <v>2058163.6099999999</v>
      </c>
      <c r="W715" s="51">
        <v>1395</v>
      </c>
      <c r="X715" s="50">
        <v>46627767.359999999</v>
      </c>
      <c r="Y715" s="11">
        <v>0.9246380565783332</v>
      </c>
      <c r="Z715" s="50">
        <v>652659.78</v>
      </c>
      <c r="AA715" s="29">
        <v>9.3314894672237636E-2</v>
      </c>
    </row>
    <row r="716" spans="1:27" ht="13" x14ac:dyDescent="0.3">
      <c r="A716" s="35">
        <v>41112</v>
      </c>
      <c r="B716" s="86">
        <v>14449178.260300001</v>
      </c>
      <c r="C716" s="13">
        <v>6.7619941802841144E-2</v>
      </c>
      <c r="D716" s="47">
        <v>8605869.3500000015</v>
      </c>
      <c r="E716" s="91">
        <v>10415428.170000002</v>
      </c>
      <c r="G716" s="13">
        <v>1.9388718240815228E-2</v>
      </c>
      <c r="H716" s="34">
        <v>8616</v>
      </c>
      <c r="I716" s="46">
        <v>1747836753.8</v>
      </c>
      <c r="J716" s="48">
        <v>4.9057491199030023E-2</v>
      </c>
      <c r="K716" s="49">
        <v>8071011.8253000015</v>
      </c>
      <c r="L716" s="29">
        <v>5.1307943362004393E-2</v>
      </c>
      <c r="M716" s="4">
        <v>309</v>
      </c>
      <c r="N716" s="4">
        <v>125668528.55</v>
      </c>
      <c r="O716" s="12">
        <v>7.3851644215195744E-2</v>
      </c>
      <c r="P716" s="4">
        <v>2344416.3449999997</v>
      </c>
      <c r="Q716" s="29">
        <v>0.20728396202742042</v>
      </c>
      <c r="R716" s="49">
        <v>607402.64</v>
      </c>
      <c r="S716" s="11">
        <v>0.30804480669274992</v>
      </c>
      <c r="T716" s="4">
        <v>4105</v>
      </c>
      <c r="U716" s="38">
        <v>1194589.97</v>
      </c>
      <c r="V716" s="38">
        <v>1597472.28</v>
      </c>
      <c r="W716" s="51">
        <v>1392</v>
      </c>
      <c r="X716" s="50">
        <v>44121363.510000005</v>
      </c>
      <c r="Y716" s="11">
        <v>0.76474333756922364</v>
      </c>
      <c r="Z716" s="50">
        <v>634285.20000000007</v>
      </c>
      <c r="AA716" s="29">
        <v>9.5839467858730293E-2</v>
      </c>
    </row>
    <row r="717" spans="1:27" ht="13" x14ac:dyDescent="0.3">
      <c r="A717" s="35">
        <v>41119</v>
      </c>
      <c r="B717" s="86">
        <v>17042030.868099999</v>
      </c>
      <c r="C717" s="13">
        <v>7.8844394023096509E-3</v>
      </c>
      <c r="D717" s="47">
        <v>7861761.5</v>
      </c>
      <c r="E717" s="91">
        <v>12918855.190000001</v>
      </c>
      <c r="G717" s="13">
        <v>2.0171045805297272E-2</v>
      </c>
      <c r="H717" s="34">
        <v>8616</v>
      </c>
      <c r="I717" s="46">
        <v>1981486801.04</v>
      </c>
      <c r="J717" s="48">
        <v>-2.5041198691622357E-2</v>
      </c>
      <c r="K717" s="49">
        <v>8851765.4451000001</v>
      </c>
      <c r="L717" s="29">
        <v>4.9635934661981414E-2</v>
      </c>
      <c r="M717" s="4">
        <v>309</v>
      </c>
      <c r="N717" s="4">
        <v>142219637.78999999</v>
      </c>
      <c r="O717" s="12">
        <v>2.2703123635392952E-2</v>
      </c>
      <c r="P717" s="4">
        <v>4067089.713</v>
      </c>
      <c r="Q717" s="29">
        <v>0.31774715786245294</v>
      </c>
      <c r="R717" s="49">
        <v>803912.48</v>
      </c>
      <c r="S717" s="11">
        <v>0.3219081288934964</v>
      </c>
      <c r="T717" s="4">
        <v>4105</v>
      </c>
      <c r="U717" s="38">
        <v>699075.86</v>
      </c>
      <c r="V717" s="38">
        <v>1862466.3699999999</v>
      </c>
      <c r="W717" s="51">
        <v>1388</v>
      </c>
      <c r="X717" s="50">
        <v>52759508.310000002</v>
      </c>
      <c r="Y717" s="11">
        <v>0.6345597823136695</v>
      </c>
      <c r="Z717" s="50">
        <v>757721</v>
      </c>
      <c r="AA717" s="29">
        <v>9.5745269338984362E-2</v>
      </c>
    </row>
    <row r="718" spans="1:27" ht="13" x14ac:dyDescent="0.3">
      <c r="A718" s="35">
        <v>41126</v>
      </c>
      <c r="B718" s="86">
        <v>16234972.353500001</v>
      </c>
      <c r="C718" s="13">
        <v>0.22410525964989625</v>
      </c>
      <c r="D718" s="47">
        <v>7019318.9100000001</v>
      </c>
      <c r="E718" s="91">
        <v>11859382.190000001</v>
      </c>
      <c r="G718" s="13">
        <v>0.18609120934682033</v>
      </c>
      <c r="H718" s="34">
        <v>8616</v>
      </c>
      <c r="I718" s="46">
        <v>1946435105.9199998</v>
      </c>
      <c r="J718" s="48">
        <v>0.13304413399585457</v>
      </c>
      <c r="K718" s="49">
        <v>9068142.3435000014</v>
      </c>
      <c r="L718" s="29">
        <v>5.176496089879979E-2</v>
      </c>
      <c r="M718" s="4">
        <v>309</v>
      </c>
      <c r="N718" s="4">
        <v>126211107.39</v>
      </c>
      <c r="O718" s="12">
        <v>7.7100535624271105E-2</v>
      </c>
      <c r="P718" s="4">
        <v>2791239.84</v>
      </c>
      <c r="Q718" s="29">
        <v>0.24572937074520348</v>
      </c>
      <c r="R718" s="49">
        <v>848211.42000000016</v>
      </c>
      <c r="S718" s="11">
        <v>0.46826591596047806</v>
      </c>
      <c r="T718" s="4">
        <v>4105</v>
      </c>
      <c r="U718" s="38">
        <v>571345.04</v>
      </c>
      <c r="V718" s="38">
        <v>2171522.48</v>
      </c>
      <c r="W718" s="51">
        <v>1399</v>
      </c>
      <c r="X718" s="50">
        <v>55797896.019999996</v>
      </c>
      <c r="Y718" s="11">
        <v>0.82103487392652896</v>
      </c>
      <c r="Z718" s="50">
        <v>784511.23</v>
      </c>
      <c r="AA718" s="29">
        <v>9.3732474514666611E-2</v>
      </c>
    </row>
    <row r="719" spans="1:27" ht="13" x14ac:dyDescent="0.3">
      <c r="A719" s="35">
        <v>41133</v>
      </c>
      <c r="B719" s="86">
        <v>16032414.806499999</v>
      </c>
      <c r="C719" s="13">
        <v>0.17824519694714658</v>
      </c>
      <c r="D719" s="47">
        <v>4188488.31</v>
      </c>
      <c r="E719" s="91">
        <v>11621191.830000002</v>
      </c>
      <c r="G719" s="13">
        <v>0.14320539054950854</v>
      </c>
      <c r="H719" s="34">
        <v>8616</v>
      </c>
      <c r="I719" s="46">
        <v>1885034205.0999999</v>
      </c>
      <c r="J719" s="48">
        <v>0.10552980658002942</v>
      </c>
      <c r="K719" s="49">
        <v>8862500.1014999989</v>
      </c>
      <c r="L719" s="29">
        <v>5.2238958361382148E-2</v>
      </c>
      <c r="M719" s="4">
        <v>309</v>
      </c>
      <c r="N719" s="4">
        <v>114251898.71000001</v>
      </c>
      <c r="O719" s="12">
        <v>-1.5126934770087641E-2</v>
      </c>
      <c r="P719" s="4">
        <v>2758691.7450000001</v>
      </c>
      <c r="Q719" s="29">
        <v>0.26828552388265164</v>
      </c>
      <c r="R719" s="49">
        <v>699349.65000000014</v>
      </c>
      <c r="S719" s="11">
        <v>0.3464499333311053</v>
      </c>
      <c r="T719" s="4">
        <v>4105</v>
      </c>
      <c r="U719" s="38">
        <v>1006662.66</v>
      </c>
      <c r="V719" s="38">
        <v>2026106.82</v>
      </c>
      <c r="W719" s="51">
        <v>1397</v>
      </c>
      <c r="X719" s="50">
        <v>45963585.289999992</v>
      </c>
      <c r="Y719" s="11">
        <v>0.74536155861133202</v>
      </c>
      <c r="Z719" s="50">
        <v>679103.83</v>
      </c>
      <c r="AA719" s="29">
        <v>9.8498818969451785E-2</v>
      </c>
    </row>
    <row r="720" spans="1:27" ht="13" x14ac:dyDescent="0.3">
      <c r="A720" s="35">
        <v>41140</v>
      </c>
      <c r="B720" s="86">
        <v>13813150.590700001</v>
      </c>
      <c r="C720" s="13">
        <v>9.1532837528506938E-2</v>
      </c>
      <c r="D720" s="47">
        <v>4384374.0999999996</v>
      </c>
      <c r="E720" s="91">
        <v>9697393.9299999997</v>
      </c>
      <c r="G720" s="13">
        <v>4.8391542318916292E-2</v>
      </c>
      <c r="H720" s="34">
        <v>8616</v>
      </c>
      <c r="I720" s="46">
        <v>1682345749.77</v>
      </c>
      <c r="J720" s="48">
        <v>0.11270093080547583</v>
      </c>
      <c r="K720" s="49">
        <v>7621568.075699999</v>
      </c>
      <c r="L720" s="29">
        <v>5.0336911863436799E-2</v>
      </c>
      <c r="M720" s="4">
        <v>309</v>
      </c>
      <c r="N720" s="4">
        <v>115712527.78</v>
      </c>
      <c r="O720" s="12">
        <v>3.0980561823246822E-2</v>
      </c>
      <c r="P720" s="4">
        <v>2075825.835</v>
      </c>
      <c r="Q720" s="29">
        <v>0.19932786831735394</v>
      </c>
      <c r="R720" s="49">
        <v>690492.24</v>
      </c>
      <c r="S720" s="11">
        <v>0.4000664902191331</v>
      </c>
      <c r="T720" s="4">
        <v>4105</v>
      </c>
      <c r="U720" s="38">
        <v>678544.49</v>
      </c>
      <c r="V720" s="38">
        <v>2118333.9500000002</v>
      </c>
      <c r="W720" s="51">
        <v>1404</v>
      </c>
      <c r="X720" s="50">
        <v>44963665.739999995</v>
      </c>
      <c r="Y720" s="11">
        <v>0.6761278790896148</v>
      </c>
      <c r="Z720" s="50">
        <v>628386</v>
      </c>
      <c r="AA720" s="29">
        <v>9.3169449844771504E-2</v>
      </c>
    </row>
    <row r="721" spans="1:27" ht="13" x14ac:dyDescent="0.3">
      <c r="A721" s="35">
        <v>41147</v>
      </c>
      <c r="B721" s="86">
        <v>15762571.809099998</v>
      </c>
      <c r="C721" s="13">
        <v>0.10483283541480093</v>
      </c>
      <c r="D721" s="47">
        <v>6424253.5999999996</v>
      </c>
      <c r="E721" s="91">
        <v>11690715.960000001</v>
      </c>
      <c r="G721" s="13">
        <v>5.779184235269641E-2</v>
      </c>
      <c r="H721" s="34">
        <v>8616</v>
      </c>
      <c r="I721" s="46">
        <v>1915942613.2</v>
      </c>
      <c r="J721" s="48">
        <v>0.10780966829966809</v>
      </c>
      <c r="K721" s="49">
        <v>9061729.7615999989</v>
      </c>
      <c r="L721" s="29">
        <v>5.2551619002739761E-2</v>
      </c>
      <c r="M721" s="4">
        <v>309</v>
      </c>
      <c r="N721" s="4">
        <v>131976245.63</v>
      </c>
      <c r="O721" s="12">
        <v>0.1114895582073514</v>
      </c>
      <c r="P721" s="4">
        <v>2628986.1974999998</v>
      </c>
      <c r="Q721" s="29">
        <v>0.22133496532318353</v>
      </c>
      <c r="R721" s="49">
        <v>730878.05999999994</v>
      </c>
      <c r="S721" s="11">
        <v>0.24005552167880273</v>
      </c>
      <c r="T721" s="4">
        <v>4105</v>
      </c>
      <c r="U721" s="38">
        <v>790621.76</v>
      </c>
      <c r="V721" s="38">
        <v>1897469.8199999998</v>
      </c>
      <c r="W721" s="51">
        <v>1403</v>
      </c>
      <c r="X721" s="50">
        <v>46719878.009999998</v>
      </c>
      <c r="Y721" s="11">
        <v>0.49832967378557291</v>
      </c>
      <c r="Z721" s="50">
        <v>652886.21</v>
      </c>
      <c r="AA721" s="29">
        <v>9.3163229844086953E-2</v>
      </c>
    </row>
    <row r="722" spans="1:27" ht="13" x14ac:dyDescent="0.3">
      <c r="A722" s="35">
        <v>41154</v>
      </c>
      <c r="B722" s="86">
        <v>16035584.436000001</v>
      </c>
      <c r="C722" s="13">
        <v>0.10605991107833868</v>
      </c>
      <c r="D722" s="47">
        <v>4384374.0999999996</v>
      </c>
      <c r="E722" s="91">
        <v>11870660.92</v>
      </c>
      <c r="G722" s="13">
        <v>7.6599218663391921E-2</v>
      </c>
      <c r="H722" s="34">
        <v>8616</v>
      </c>
      <c r="I722" s="46">
        <v>1996773678.3000002</v>
      </c>
      <c r="J722" s="48">
        <v>0.12317989900235493</v>
      </c>
      <c r="K722" s="49">
        <v>9144126.800999999</v>
      </c>
      <c r="L722" s="29">
        <v>5.0882786569232383E-2</v>
      </c>
      <c r="M722" s="4">
        <v>309</v>
      </c>
      <c r="N722" s="4">
        <v>133660992.15000001</v>
      </c>
      <c r="O722" s="12">
        <v>0.19544802206899381</v>
      </c>
      <c r="P722" s="4">
        <v>2726534.1149999998</v>
      </c>
      <c r="Q722" s="29">
        <v>0.22665418692988507</v>
      </c>
      <c r="R722" s="49">
        <v>894774.5</v>
      </c>
      <c r="S722" s="11">
        <v>0.43066991540963007</v>
      </c>
      <c r="T722" s="4">
        <v>4105</v>
      </c>
      <c r="U722" s="38">
        <v>745493.51</v>
      </c>
      <c r="V722" s="38">
        <v>1737644.87</v>
      </c>
      <c r="W722" s="51">
        <v>1399</v>
      </c>
      <c r="X722" s="50">
        <v>56838879.710000008</v>
      </c>
      <c r="Y722" s="11">
        <v>0.6650618631185683</v>
      </c>
      <c r="Z722" s="50">
        <v>787010.64</v>
      </c>
      <c r="AA722" s="29">
        <v>9.2308955186477928E-2</v>
      </c>
    </row>
    <row r="723" spans="1:27" ht="13" x14ac:dyDescent="0.3">
      <c r="A723" s="35">
        <v>41161</v>
      </c>
      <c r="B723" s="86">
        <v>15528165.403000001</v>
      </c>
      <c r="C723" s="13">
        <v>0.1160724156677384</v>
      </c>
      <c r="D723" s="47">
        <v>6424253.5999999996</v>
      </c>
      <c r="E723" s="91">
        <v>11403138.410000002</v>
      </c>
      <c r="G723" s="13">
        <v>0.11719814882386359</v>
      </c>
      <c r="H723" s="34">
        <v>8616</v>
      </c>
      <c r="I723" s="46">
        <v>1995912771.8499997</v>
      </c>
      <c r="J723" s="48">
        <v>0.22423732379973882</v>
      </c>
      <c r="K723" s="49">
        <v>8990032.2930000015</v>
      </c>
      <c r="L723" s="29">
        <v>5.004690040006772E-2</v>
      </c>
      <c r="M723" s="4">
        <v>309</v>
      </c>
      <c r="N723" s="4">
        <v>131673665.11</v>
      </c>
      <c r="O723" s="12">
        <v>4.282417186480969E-2</v>
      </c>
      <c r="P723" s="4">
        <v>2413106.1</v>
      </c>
      <c r="Q723" s="29">
        <v>0.20362682224726603</v>
      </c>
      <c r="R723" s="49">
        <v>801551.6</v>
      </c>
      <c r="S723" s="11">
        <v>0.54175323122691976</v>
      </c>
      <c r="T723" s="4">
        <v>4105</v>
      </c>
      <c r="U723" s="38">
        <v>715043.24</v>
      </c>
      <c r="V723" s="38">
        <v>1859475.27</v>
      </c>
      <c r="W723" s="51">
        <v>1404</v>
      </c>
      <c r="X723" s="50">
        <v>52958456.839999996</v>
      </c>
      <c r="Y723" s="11">
        <v>0.79523587377720206</v>
      </c>
      <c r="Z723" s="50">
        <v>748956.9</v>
      </c>
      <c r="AA723" s="29">
        <v>9.4282316705057531E-2</v>
      </c>
    </row>
    <row r="724" spans="1:27" ht="13" x14ac:dyDescent="0.3">
      <c r="A724" s="35">
        <v>41168</v>
      </c>
      <c r="B724" s="86">
        <v>15371209.959999997</v>
      </c>
      <c r="C724" s="13">
        <v>0.1644895578750325</v>
      </c>
      <c r="D724" s="47">
        <v>5627169.7000000002</v>
      </c>
      <c r="E724" s="91">
        <v>11242414.09</v>
      </c>
      <c r="G724" s="13">
        <v>0.15299497643659721</v>
      </c>
      <c r="H724" s="34">
        <v>8616</v>
      </c>
      <c r="I724" s="46">
        <v>1818741797.25</v>
      </c>
      <c r="J724" s="48">
        <v>0.16838720517670702</v>
      </c>
      <c r="K724" s="49">
        <v>8291350.0799999973</v>
      </c>
      <c r="L724" s="29">
        <v>5.0653760824817359E-2</v>
      </c>
      <c r="M724" s="4">
        <v>309</v>
      </c>
      <c r="N724" s="4">
        <v>130913739.78999999</v>
      </c>
      <c r="O724" s="12">
        <v>9.6455269477616623E-2</v>
      </c>
      <c r="P724" s="4">
        <v>2951064</v>
      </c>
      <c r="Q724" s="29">
        <v>0.25046721644800707</v>
      </c>
      <c r="R724" s="49">
        <v>676119.7</v>
      </c>
      <c r="S724" s="11">
        <v>0.39576357944360474</v>
      </c>
      <c r="T724" s="4">
        <v>4105</v>
      </c>
      <c r="U724" s="38">
        <v>1038278.08</v>
      </c>
      <c r="V724" s="38">
        <v>1749380.01</v>
      </c>
      <c r="W724" s="51">
        <v>1393</v>
      </c>
      <c r="X724" s="50">
        <v>47849505.019999996</v>
      </c>
      <c r="Y724" s="11">
        <v>0.72669393682397376</v>
      </c>
      <c r="Z724" s="50">
        <v>665018.09000000008</v>
      </c>
      <c r="AA724" s="29">
        <v>9.2654123203160674E-2</v>
      </c>
    </row>
    <row r="725" spans="1:27" ht="13" x14ac:dyDescent="0.3">
      <c r="A725" s="35">
        <v>41175</v>
      </c>
      <c r="B725" s="86">
        <v>15343069.436900003</v>
      </c>
      <c r="C725" s="13">
        <v>8.9919776318751143E-2</v>
      </c>
      <c r="D725" s="47">
        <v>9477376.629999999</v>
      </c>
      <c r="E725" s="91">
        <v>11342722.17</v>
      </c>
      <c r="G725" s="13">
        <v>3.5211152667621981E-2</v>
      </c>
      <c r="H725" s="34">
        <v>8616</v>
      </c>
      <c r="I725" s="46">
        <v>1810353779.72</v>
      </c>
      <c r="J725" s="48">
        <v>5.9536859326290159E-2</v>
      </c>
      <c r="K725" s="49">
        <v>8159883.4719000012</v>
      </c>
      <c r="L725" s="29">
        <v>5.0081576830813067E-2</v>
      </c>
      <c r="M725" s="4">
        <v>309</v>
      </c>
      <c r="N725" s="4">
        <v>132275685.31</v>
      </c>
      <c r="O725" s="12">
        <v>0.16902553898290607</v>
      </c>
      <c r="P725" s="4">
        <v>3182838.7050000001</v>
      </c>
      <c r="Q725" s="29">
        <v>0.26735733341406792</v>
      </c>
      <c r="R725" s="49">
        <v>691407.38</v>
      </c>
      <c r="S725" s="11">
        <v>0.3042024693680272</v>
      </c>
      <c r="T725" s="4">
        <v>4105</v>
      </c>
      <c r="U725" s="38">
        <v>601099.24</v>
      </c>
      <c r="V725" s="38">
        <v>2060565.3399999999</v>
      </c>
      <c r="W725" s="51">
        <v>1393</v>
      </c>
      <c r="X725" s="50">
        <v>47641638.350000001</v>
      </c>
      <c r="Y725" s="11">
        <v>0.64071379452120714</v>
      </c>
      <c r="Z725" s="50">
        <v>647275.30000000005</v>
      </c>
      <c r="AA725" s="29">
        <v>9.0575572463843845E-2</v>
      </c>
    </row>
    <row r="726" spans="1:27" ht="13" x14ac:dyDescent="0.3">
      <c r="A726" s="35">
        <v>41182</v>
      </c>
      <c r="B726" s="86">
        <v>19001939.918800004</v>
      </c>
      <c r="C726" s="13">
        <v>0.1737333354099857</v>
      </c>
      <c r="D726" s="47">
        <v>10727650.93</v>
      </c>
      <c r="E726" s="91">
        <v>13509882.939999999</v>
      </c>
      <c r="G726" s="13">
        <v>0.10499782882403585</v>
      </c>
      <c r="H726" s="34">
        <v>8616</v>
      </c>
      <c r="I726" s="46">
        <v>2080832653.4699998</v>
      </c>
      <c r="J726" s="48">
        <v>0.11135195730507919</v>
      </c>
      <c r="K726" s="49">
        <v>9879849.2988000009</v>
      </c>
      <c r="L726" s="29">
        <v>5.2755853834251021E-2</v>
      </c>
      <c r="M726" s="4">
        <v>309</v>
      </c>
      <c r="N726" s="4">
        <v>138151608.41</v>
      </c>
      <c r="O726" s="12">
        <v>0.13031621786426606</v>
      </c>
      <c r="P726" s="4">
        <v>3630033.63</v>
      </c>
      <c r="Q726" s="29">
        <v>0.29195249671143514</v>
      </c>
      <c r="R726" s="49">
        <v>909272.57000000007</v>
      </c>
      <c r="S726" s="11">
        <v>0.4490797412652463</v>
      </c>
      <c r="T726" s="4">
        <v>4105</v>
      </c>
      <c r="U726" s="38">
        <v>813646.23</v>
      </c>
      <c r="V726" s="38">
        <v>3117012.83</v>
      </c>
      <c r="W726" s="51">
        <v>1393</v>
      </c>
      <c r="X726" s="50">
        <v>46032555.290000007</v>
      </c>
      <c r="Y726" s="11">
        <v>0.35431999961202054</v>
      </c>
      <c r="Z726" s="50">
        <v>652125.3600000001</v>
      </c>
      <c r="AA726" s="29">
        <v>9.444408142479202E-2</v>
      </c>
    </row>
    <row r="727" spans="1:27" ht="13" x14ac:dyDescent="0.3">
      <c r="A727" s="35">
        <v>41189</v>
      </c>
      <c r="B727" s="86">
        <v>16147030.561899997</v>
      </c>
      <c r="C727" s="13">
        <v>0.15485005373069671</v>
      </c>
      <c r="D727" s="47">
        <v>5997460</v>
      </c>
      <c r="E727" s="91">
        <v>11469331.439999999</v>
      </c>
      <c r="G727" s="13">
        <v>0.10518152878932363</v>
      </c>
      <c r="H727" s="34">
        <v>8616</v>
      </c>
      <c r="I727" s="46">
        <v>1932292553.2300003</v>
      </c>
      <c r="J727" s="48">
        <v>7.9818418028405391E-2</v>
      </c>
      <c r="K727" s="49">
        <v>8731848.1418999992</v>
      </c>
      <c r="L727" s="29">
        <v>5.0210065110389973E-2</v>
      </c>
      <c r="M727" s="4">
        <v>309</v>
      </c>
      <c r="N727" s="4">
        <v>128957096.84</v>
      </c>
      <c r="O727" s="12">
        <v>9.7103877309906883E-2</v>
      </c>
      <c r="P727" s="4">
        <v>2737483.29</v>
      </c>
      <c r="Q727" s="29">
        <v>0.23586511906156216</v>
      </c>
      <c r="R727" s="49">
        <v>829145.66000000015</v>
      </c>
      <c r="S727" s="11">
        <v>0.38790753017469748</v>
      </c>
      <c r="T727" s="4">
        <v>4105</v>
      </c>
      <c r="U727" s="38">
        <v>675151.44</v>
      </c>
      <c r="V727" s="38">
        <v>2391977.44</v>
      </c>
      <c r="W727" s="51">
        <v>1392</v>
      </c>
      <c r="X727" s="50">
        <v>46489303.640000001</v>
      </c>
      <c r="Y727" s="11">
        <v>1.629814745963917</v>
      </c>
      <c r="Z727" s="50">
        <v>781424.59</v>
      </c>
      <c r="AA727" s="29">
        <v>0.11205797589500453</v>
      </c>
    </row>
    <row r="728" spans="1:27" ht="13" x14ac:dyDescent="0.3">
      <c r="A728" s="35">
        <v>41196</v>
      </c>
      <c r="B728" s="86">
        <v>15120178.428999998</v>
      </c>
      <c r="C728" s="13">
        <v>9.6805150665691952E-2</v>
      </c>
      <c r="D728" s="47">
        <v>2892870</v>
      </c>
      <c r="E728" s="91">
        <v>10944124.749999998</v>
      </c>
      <c r="G728" s="13">
        <v>9.2771433911180923E-2</v>
      </c>
      <c r="H728" s="34">
        <v>8616</v>
      </c>
      <c r="I728" s="46">
        <v>1829253658.3999996</v>
      </c>
      <c r="J728" s="48">
        <v>8.147503806378098E-2</v>
      </c>
      <c r="K728" s="49">
        <v>8270726.453999999</v>
      </c>
      <c r="L728" s="29">
        <v>5.0237407031007313E-2</v>
      </c>
      <c r="M728" s="4">
        <v>309</v>
      </c>
      <c r="N728" s="4">
        <v>122770625.97</v>
      </c>
      <c r="O728" s="12">
        <v>4.8013038973536926E-2</v>
      </c>
      <c r="P728" s="4">
        <v>2673398.2949999999</v>
      </c>
      <c r="Q728" s="29">
        <v>0.24195059091136767</v>
      </c>
      <c r="R728" s="49">
        <v>736691.44000000006</v>
      </c>
      <c r="S728" s="11">
        <v>0.3623802263016227</v>
      </c>
      <c r="T728" s="4">
        <v>4105</v>
      </c>
      <c r="U728" s="38">
        <v>1078838.4099999999</v>
      </c>
      <c r="V728" s="38">
        <v>1716659.14</v>
      </c>
      <c r="W728" s="51">
        <v>1392</v>
      </c>
      <c r="X728" s="50">
        <v>47237523.779999994</v>
      </c>
      <c r="Y728" s="11">
        <v>2.0491542229451789</v>
      </c>
      <c r="Z728" s="50">
        <v>643864.69000000018</v>
      </c>
      <c r="AA728" s="29">
        <v>9.0869099884614418E-2</v>
      </c>
    </row>
    <row r="729" spans="1:27" ht="13" x14ac:dyDescent="0.3">
      <c r="A729" s="35">
        <v>41203</v>
      </c>
      <c r="B729" s="86">
        <v>14891415.491200002</v>
      </c>
      <c r="C729" s="13">
        <v>9.4370424492578264E-2</v>
      </c>
      <c r="D729" s="47">
        <v>5268241.5999999996</v>
      </c>
      <c r="E729" s="91">
        <v>10599290.15</v>
      </c>
      <c r="G729" s="13">
        <v>0.12550723663715169</v>
      </c>
      <c r="H729" s="34">
        <v>8616</v>
      </c>
      <c r="I729" s="46">
        <v>1777981622.8800004</v>
      </c>
      <c r="J729" s="48">
        <v>0.15348783224439599</v>
      </c>
      <c r="K729" s="49">
        <v>8045331.8562000003</v>
      </c>
      <c r="L729" s="29">
        <v>5.0277559132023322E-2</v>
      </c>
      <c r="M729" s="4">
        <v>309</v>
      </c>
      <c r="N729" s="4">
        <v>135199026.71000001</v>
      </c>
      <c r="O729" s="12">
        <v>0.22098036963131973</v>
      </c>
      <c r="P729" s="4">
        <v>2553958.3049999997</v>
      </c>
      <c r="Q729" s="29">
        <v>0.20989289043381157</v>
      </c>
      <c r="R729" s="49">
        <v>709282.96000000008</v>
      </c>
      <c r="S729" s="11">
        <v>0.33574643522462844</v>
      </c>
      <c r="T729" s="4">
        <v>4105</v>
      </c>
      <c r="U729" s="38">
        <v>805898.29</v>
      </c>
      <c r="V729" s="38">
        <v>2019196.44</v>
      </c>
      <c r="W729" s="51">
        <v>1932</v>
      </c>
      <c r="X729" s="50">
        <v>46131253.549999997</v>
      </c>
      <c r="Y729" s="11">
        <v>2.0389644878341877</v>
      </c>
      <c r="Z729" s="50">
        <v>757747.6399999999</v>
      </c>
      <c r="AA729" s="29">
        <v>0.10950604079852352</v>
      </c>
    </row>
    <row r="730" spans="1:27" ht="13" x14ac:dyDescent="0.3">
      <c r="A730" s="35">
        <v>41210</v>
      </c>
      <c r="B730" s="86">
        <v>17402048.063099999</v>
      </c>
      <c r="C730" s="13">
        <v>0.14731676077755451</v>
      </c>
      <c r="D730" s="47">
        <v>4653571.5999999996</v>
      </c>
      <c r="E730" s="91">
        <v>13199433.98</v>
      </c>
      <c r="G730" s="13">
        <v>0.12541787289245554</v>
      </c>
      <c r="H730" s="34">
        <v>8616</v>
      </c>
      <c r="I730" s="46">
        <v>2022537540.5299997</v>
      </c>
      <c r="J730" s="48">
        <v>4.9775754071814005E-2</v>
      </c>
      <c r="K730" s="49">
        <v>9431443.4030999988</v>
      </c>
      <c r="L730" s="29">
        <v>5.1813038566660717E-2</v>
      </c>
      <c r="M730" s="4">
        <v>309</v>
      </c>
      <c r="N730" s="4">
        <v>154391391.51999998</v>
      </c>
      <c r="O730" s="12">
        <v>0.27647084727343008</v>
      </c>
      <c r="P730" s="4">
        <v>3767990.58</v>
      </c>
      <c r="Q730" s="29">
        <v>0.27117160864876699</v>
      </c>
      <c r="R730" s="49">
        <v>827691.01</v>
      </c>
      <c r="S730" s="11">
        <v>0.26477666608553863</v>
      </c>
      <c r="T730" s="4">
        <v>4105</v>
      </c>
      <c r="U730" s="38">
        <v>587283.49</v>
      </c>
      <c r="V730" s="38">
        <v>2068870.12</v>
      </c>
      <c r="W730" s="51">
        <v>1392</v>
      </c>
      <c r="X730" s="50">
        <v>51241415.589999996</v>
      </c>
      <c r="Y730" s="11">
        <v>1.6972583001010664</v>
      </c>
      <c r="Z730" s="50">
        <v>718769.46</v>
      </c>
      <c r="AA730" s="29">
        <v>9.3514130022105443E-2</v>
      </c>
    </row>
    <row r="731" spans="1:27" ht="13" x14ac:dyDescent="0.3">
      <c r="A731" s="35">
        <v>41217</v>
      </c>
      <c r="B731" s="86">
        <v>19341399.698299993</v>
      </c>
      <c r="C731" s="13">
        <v>0.28654115807930625</v>
      </c>
      <c r="D731" s="47">
        <v>2090921.5</v>
      </c>
      <c r="E731" s="91">
        <v>13762235.779999999</v>
      </c>
      <c r="G731" s="13">
        <v>0.25168933600748233</v>
      </c>
      <c r="H731" s="34">
        <v>8616</v>
      </c>
      <c r="I731" s="46">
        <v>2138837317.6700001</v>
      </c>
      <c r="J731" s="48">
        <v>0.14152572746834746</v>
      </c>
      <c r="K731" s="49">
        <v>10154911.488299999</v>
      </c>
      <c r="L731" s="29">
        <v>5.2754058916887121E-2</v>
      </c>
      <c r="M731" s="4">
        <v>309</v>
      </c>
      <c r="N731" s="4">
        <v>150211363.81999999</v>
      </c>
      <c r="O731" s="12">
        <v>0.20008870180041893</v>
      </c>
      <c r="P731" s="4">
        <v>3607324.29</v>
      </c>
      <c r="Q731" s="29">
        <v>0.26683321408378918</v>
      </c>
      <c r="R731" s="49">
        <v>899320.37</v>
      </c>
      <c r="S731" s="11">
        <v>0.38967287983532972</v>
      </c>
      <c r="T731" s="4">
        <v>4105</v>
      </c>
      <c r="U731" s="38">
        <v>1005189.71</v>
      </c>
      <c r="V731" s="38">
        <v>2860137.5999999996</v>
      </c>
      <c r="W731" s="51">
        <v>1393</v>
      </c>
      <c r="X731" s="50">
        <v>58155810.399999999</v>
      </c>
      <c r="Y731" s="11">
        <v>0.95762107242812133</v>
      </c>
      <c r="Z731" s="50">
        <v>814516.24</v>
      </c>
      <c r="AA731" s="29">
        <v>9.3371723810879381E-2</v>
      </c>
    </row>
    <row r="732" spans="1:27" ht="13" x14ac:dyDescent="0.3">
      <c r="A732" s="35">
        <v>41224</v>
      </c>
      <c r="B732" s="86">
        <v>15220957.300100001</v>
      </c>
      <c r="C732" s="13">
        <v>4.6242610237457127E-2</v>
      </c>
      <c r="D732" s="47">
        <v>4355387.12</v>
      </c>
      <c r="E732" s="91">
        <v>11170997.360000001</v>
      </c>
      <c r="G732" s="13">
        <v>5.3337194986016634E-2</v>
      </c>
      <c r="H732" s="34">
        <v>8616</v>
      </c>
      <c r="I732" s="46">
        <v>1926850051</v>
      </c>
      <c r="J732" s="48">
        <v>0.11713184511777031</v>
      </c>
      <c r="K732" s="49">
        <v>8471000.6181000005</v>
      </c>
      <c r="L732" s="29">
        <v>4.8847718607450685E-2</v>
      </c>
      <c r="M732" s="4">
        <v>309</v>
      </c>
      <c r="N732" s="4">
        <v>125913368.81999999</v>
      </c>
      <c r="O732" s="12">
        <v>1.4864313362765724E-2</v>
      </c>
      <c r="P732" s="4">
        <v>2699996.7420000001</v>
      </c>
      <c r="Q732" s="29">
        <v>0.23825876538087531</v>
      </c>
      <c r="R732" s="49">
        <v>766799.14999999991</v>
      </c>
      <c r="S732" s="11">
        <v>0.36422977383898969</v>
      </c>
      <c r="T732" s="4">
        <v>4105</v>
      </c>
      <c r="U732" s="38">
        <v>764653.84</v>
      </c>
      <c r="V732" s="38">
        <v>1837387.77</v>
      </c>
      <c r="W732" s="51">
        <v>1394</v>
      </c>
      <c r="X732" s="50">
        <v>40069096.140000001</v>
      </c>
      <c r="Y732" s="11">
        <v>1.3774282464088548</v>
      </c>
      <c r="Z732" s="50">
        <v>681119.18</v>
      </c>
      <c r="AA732" s="29">
        <v>0.11332410687448399</v>
      </c>
    </row>
    <row r="733" spans="1:27" ht="13" x14ac:dyDescent="0.3">
      <c r="A733" s="35">
        <v>41231</v>
      </c>
      <c r="B733" s="86">
        <v>14529449.4735</v>
      </c>
      <c r="C733" s="13">
        <v>3.6802516252713469E-2</v>
      </c>
      <c r="D733" s="47">
        <v>2915265.62</v>
      </c>
      <c r="E733" s="91">
        <v>9559157.1400000006</v>
      </c>
      <c r="G733" s="13">
        <v>-8.481533631501692E-2</v>
      </c>
      <c r="H733" s="34">
        <v>8616</v>
      </c>
      <c r="I733" s="46">
        <v>1799539517.4499998</v>
      </c>
      <c r="J733" s="48">
        <v>5.6694411443881876E-2</v>
      </c>
      <c r="K733" s="49">
        <v>7926245.0972999996</v>
      </c>
      <c r="L733" s="29">
        <v>4.8939958870587573E-2</v>
      </c>
      <c r="M733" s="4">
        <v>309</v>
      </c>
      <c r="N733" s="4">
        <v>125998322.70999999</v>
      </c>
      <c r="O733" s="12">
        <v>-3.0709019157632689E-2</v>
      </c>
      <c r="P733" s="4">
        <v>1632912.0462</v>
      </c>
      <c r="Q733" s="29">
        <v>0.14399768814192337</v>
      </c>
      <c r="R733" s="49">
        <v>717109.01</v>
      </c>
      <c r="S733" s="11">
        <v>0.50771328308568586</v>
      </c>
      <c r="T733" s="4">
        <v>4105</v>
      </c>
      <c r="U733" s="38">
        <v>839984.16</v>
      </c>
      <c r="V733" s="38">
        <v>2795517.07</v>
      </c>
      <c r="W733" s="51">
        <v>1394</v>
      </c>
      <c r="X733" s="50">
        <v>46856765.680000007</v>
      </c>
      <c r="Y733" s="11">
        <v>1.8004870099773194</v>
      </c>
      <c r="Z733" s="50">
        <v>617682.09000000008</v>
      </c>
      <c r="AA733" s="29">
        <v>8.7882305580422204E-2</v>
      </c>
    </row>
    <row r="734" spans="1:27" ht="13" x14ac:dyDescent="0.3">
      <c r="A734" s="35">
        <v>41238</v>
      </c>
      <c r="B734" s="86">
        <v>15807368.629400002</v>
      </c>
      <c r="C734" s="13">
        <v>1.7283904115727555E-2</v>
      </c>
      <c r="D734" s="47">
        <v>6355308.2000000002</v>
      </c>
      <c r="E734" s="91">
        <v>10964181.5</v>
      </c>
      <c r="G734" s="13">
        <v>-6.7141764987026398E-2</v>
      </c>
      <c r="H734" s="34">
        <v>8616</v>
      </c>
      <c r="I734" s="46">
        <v>1940579424.3999999</v>
      </c>
      <c r="J734" s="48">
        <v>4.2232483117374819E-3</v>
      </c>
      <c r="K734" s="49">
        <v>8770520.0025000013</v>
      </c>
      <c r="L734" s="29">
        <v>5.0217074871918871E-2</v>
      </c>
      <c r="M734" s="4">
        <v>309</v>
      </c>
      <c r="N734" s="4">
        <v>133509064.23999999</v>
      </c>
      <c r="O734" s="12">
        <v>-5.6322467051666214E-2</v>
      </c>
      <c r="P734" s="4">
        <v>2193661.4769000001</v>
      </c>
      <c r="Q734" s="29">
        <v>0.18256450637826749</v>
      </c>
      <c r="R734" s="49">
        <v>748867.03</v>
      </c>
      <c r="S734" s="11">
        <v>0.32195980652180833</v>
      </c>
      <c r="T734" s="4">
        <v>4105</v>
      </c>
      <c r="U734" s="38">
        <v>1026088.81</v>
      </c>
      <c r="V734" s="38">
        <v>2389718.87</v>
      </c>
      <c r="W734" s="51">
        <v>1394</v>
      </c>
      <c r="X734" s="50">
        <v>56990497.169999994</v>
      </c>
      <c r="Y734" s="11">
        <v>0.99173587277136499</v>
      </c>
      <c r="Z734" s="50">
        <v>678512.44</v>
      </c>
      <c r="AA734" s="29">
        <v>7.9371412626451157E-2</v>
      </c>
    </row>
    <row r="735" spans="1:27" ht="13" x14ac:dyDescent="0.3">
      <c r="A735" s="35">
        <v>41245</v>
      </c>
      <c r="B735" s="86">
        <v>18529971.8171</v>
      </c>
      <c r="C735" s="13">
        <v>0.16206311562942233</v>
      </c>
      <c r="D735" s="47">
        <v>10722653.199999999</v>
      </c>
      <c r="E735" s="91">
        <v>13401168.41</v>
      </c>
      <c r="G735" s="13">
        <v>9.8364799116860357E-2</v>
      </c>
      <c r="H735" s="34">
        <v>8616</v>
      </c>
      <c r="I735" s="46">
        <v>2190216984.8099999</v>
      </c>
      <c r="J735" s="48">
        <v>7.5249081601681311E-2</v>
      </c>
      <c r="K735" s="49">
        <v>10278204.722099999</v>
      </c>
      <c r="L735" s="29">
        <v>5.2141991173494155E-2</v>
      </c>
      <c r="M735" s="4">
        <v>309</v>
      </c>
      <c r="N735" s="4">
        <v>156065076.59</v>
      </c>
      <c r="O735" s="12">
        <v>7.2535924114245809E-2</v>
      </c>
      <c r="P735" s="4">
        <v>3122963.6850000001</v>
      </c>
      <c r="Q735" s="29">
        <v>0.22234055983684056</v>
      </c>
      <c r="R735" s="49">
        <v>945813.06</v>
      </c>
      <c r="S735" s="11">
        <v>0.37625580880919007</v>
      </c>
      <c r="T735" s="4">
        <v>4105</v>
      </c>
      <c r="U735" s="38">
        <v>758616.73</v>
      </c>
      <c r="V735" s="38">
        <v>2610237.08</v>
      </c>
      <c r="W735" s="51">
        <v>1394</v>
      </c>
      <c r="X735" s="50">
        <v>50161027.640000001</v>
      </c>
      <c r="Y735" s="11">
        <v>0.76708344611925106</v>
      </c>
      <c r="Z735" s="50">
        <v>814136.54</v>
      </c>
      <c r="AA735" s="29">
        <v>0.10820306498276784</v>
      </c>
    </row>
    <row r="736" spans="1:27" ht="13" x14ac:dyDescent="0.3">
      <c r="A736" s="35">
        <v>41252</v>
      </c>
      <c r="B736" s="86">
        <v>17205499.625499997</v>
      </c>
      <c r="C736" s="13">
        <v>0.11997211296261789</v>
      </c>
      <c r="D736" s="47">
        <v>9082556.5</v>
      </c>
      <c r="E736" s="91">
        <v>12043927.609999999</v>
      </c>
      <c r="G736" s="13">
        <v>5.4403376664640568E-2</v>
      </c>
      <c r="H736" s="34">
        <v>8616</v>
      </c>
      <c r="I736" s="46">
        <v>1977031977.3800001</v>
      </c>
      <c r="J736" s="48">
        <v>1.7529714136295782E-2</v>
      </c>
      <c r="K736" s="49">
        <v>9222654.7754999995</v>
      </c>
      <c r="L736" s="29">
        <v>5.1832212691774661E-2</v>
      </c>
      <c r="M736" s="4">
        <v>309</v>
      </c>
      <c r="N736" s="4">
        <v>160242938.24000001</v>
      </c>
      <c r="O736" s="12">
        <v>0.10865786086875318</v>
      </c>
      <c r="P736" s="4">
        <v>2821272.84</v>
      </c>
      <c r="Q736" s="29">
        <v>0.19562469550483449</v>
      </c>
      <c r="R736" s="49">
        <v>874544.33000000007</v>
      </c>
      <c r="S736" s="11">
        <v>0.48168474653987836</v>
      </c>
      <c r="T736" s="4">
        <v>4105</v>
      </c>
      <c r="U736" s="38">
        <v>1070481.43</v>
      </c>
      <c r="V736" s="38">
        <v>2438372.0499999998</v>
      </c>
      <c r="W736" s="51">
        <v>1394</v>
      </c>
      <c r="X736" s="50">
        <v>56466360.020000003</v>
      </c>
      <c r="Y736" s="11">
        <v>0.81217440703442989</v>
      </c>
      <c r="Z736" s="50">
        <v>778174.20000000007</v>
      </c>
      <c r="AA736" s="29">
        <v>9.1874666583121475E-2</v>
      </c>
    </row>
    <row r="737" spans="1:27" ht="13" x14ac:dyDescent="0.3">
      <c r="A737" s="35">
        <v>41259</v>
      </c>
      <c r="B737" s="86">
        <v>19313888.981800001</v>
      </c>
      <c r="C737" s="13">
        <v>0.15530307786501329</v>
      </c>
      <c r="D737" s="47">
        <v>8141561.5</v>
      </c>
      <c r="E737" s="91">
        <v>13741904.699999999</v>
      </c>
      <c r="G737" s="13">
        <v>0.15672474049308205</v>
      </c>
      <c r="H737" s="34">
        <v>8616</v>
      </c>
      <c r="I737" s="46">
        <v>2174572562.8799996</v>
      </c>
      <c r="J737" s="48">
        <v>-1.7422121558871129E-2</v>
      </c>
      <c r="K737" s="49">
        <v>10326380.9868</v>
      </c>
      <c r="L737" s="29">
        <v>5.2763273334066996E-2</v>
      </c>
      <c r="M737" s="4">
        <v>309</v>
      </c>
      <c r="N737" s="4">
        <v>150766107.09</v>
      </c>
      <c r="O737" s="12">
        <v>-9.697214339854543E-2</v>
      </c>
      <c r="P737" s="4">
        <v>3415523.7149999999</v>
      </c>
      <c r="Q737" s="29">
        <v>0.25171614650330892</v>
      </c>
      <c r="R737" s="49">
        <v>978561.27</v>
      </c>
      <c r="S737" s="11">
        <v>0.47552016519242257</v>
      </c>
      <c r="T737" s="4">
        <v>4105</v>
      </c>
      <c r="U737" s="38">
        <v>936913.77</v>
      </c>
      <c r="V737" s="38">
        <v>2830589.64</v>
      </c>
      <c r="W737" s="51">
        <v>1394</v>
      </c>
      <c r="X737" s="50">
        <v>59766492.969999999</v>
      </c>
      <c r="Y737" s="11">
        <v>0.9587489243651417</v>
      </c>
      <c r="Z737" s="50">
        <v>825919.6</v>
      </c>
      <c r="AA737" s="29">
        <v>9.2127384309306698E-2</v>
      </c>
    </row>
    <row r="738" spans="1:27" ht="13" x14ac:dyDescent="0.3">
      <c r="A738" s="35">
        <v>41266</v>
      </c>
      <c r="B738" s="86">
        <v>19332939.502700001</v>
      </c>
      <c r="C738" s="13">
        <v>0.16469597441823414</v>
      </c>
      <c r="D738" s="47">
        <v>8244130</v>
      </c>
      <c r="E738" s="91">
        <v>13911175.899999999</v>
      </c>
      <c r="G738" s="13">
        <v>3.5864707027436937E-2</v>
      </c>
      <c r="H738" s="34">
        <v>8616</v>
      </c>
      <c r="I738" s="46">
        <v>2237856232.3899999</v>
      </c>
      <c r="J738" s="48">
        <v>0.13185170720419914</v>
      </c>
      <c r="K738" s="49">
        <v>10554214.322699999</v>
      </c>
      <c r="L738" s="29">
        <v>5.2402404735695761E-2</v>
      </c>
      <c r="M738" s="4">
        <v>309</v>
      </c>
      <c r="N738" s="4">
        <v>151522029.47</v>
      </c>
      <c r="O738" s="12">
        <v>-0.17957219563646853</v>
      </c>
      <c r="P738" s="4">
        <v>3356961.57</v>
      </c>
      <c r="Q738" s="29">
        <v>0.24616600721669307</v>
      </c>
      <c r="R738" s="49">
        <v>1059424.6599999999</v>
      </c>
      <c r="S738" s="11">
        <v>0.78857895172500703</v>
      </c>
      <c r="T738" s="4">
        <v>4105</v>
      </c>
      <c r="U738" s="38">
        <v>1166746.5</v>
      </c>
      <c r="V738" s="38">
        <v>2361960.06</v>
      </c>
      <c r="W738" s="51">
        <v>1394</v>
      </c>
      <c r="X738" s="50">
        <v>60440354.010000005</v>
      </c>
      <c r="Y738" s="11">
        <v>0.98083361633350141</v>
      </c>
      <c r="Z738" s="50">
        <v>833632.39</v>
      </c>
      <c r="AA738" s="29">
        <v>9.1950971461006933E-2</v>
      </c>
    </row>
    <row r="739" spans="1:27" ht="13" x14ac:dyDescent="0.3">
      <c r="A739" s="35">
        <v>41273</v>
      </c>
      <c r="B739" s="86">
        <v>16186736.4977</v>
      </c>
      <c r="C739" s="13">
        <v>-3.5175034465258714E-2</v>
      </c>
      <c r="D739" s="47">
        <v>6386916</v>
      </c>
      <c r="E739" s="91">
        <v>12779880.540000001</v>
      </c>
      <c r="G739" s="13">
        <v>3.980071880837377E-3</v>
      </c>
      <c r="H739" s="34">
        <v>8616</v>
      </c>
      <c r="I739" s="4">
        <v>2085081988.0600004</v>
      </c>
      <c r="J739" s="48">
        <v>-2.9941525171744976E-2</v>
      </c>
      <c r="K739" s="4">
        <v>10070652.8277</v>
      </c>
      <c r="L739" s="29">
        <v>5.3665104379953081E-2</v>
      </c>
      <c r="M739" s="4">
        <v>309</v>
      </c>
      <c r="N739" s="4">
        <v>142137673.06</v>
      </c>
      <c r="O739" s="12">
        <v>7.6987172027038753E-2</v>
      </c>
      <c r="P739" s="4">
        <v>2709227.6999999997</v>
      </c>
      <c r="Q739" s="29">
        <v>0.21178431693681193</v>
      </c>
      <c r="R739" s="49">
        <v>607329.73</v>
      </c>
      <c r="S739" s="11">
        <v>0.12571861604073642</v>
      </c>
      <c r="T739" s="4">
        <v>4105</v>
      </c>
      <c r="U739" s="38">
        <v>611404.29</v>
      </c>
      <c r="V739" s="38">
        <v>1652405.9600000002</v>
      </c>
      <c r="W739" s="51">
        <v>1394</v>
      </c>
      <c r="X739" s="50">
        <v>39122264.230000004</v>
      </c>
      <c r="Y739" s="11">
        <v>0.62755273147975021</v>
      </c>
      <c r="Z739" s="50">
        <v>535715.99</v>
      </c>
      <c r="AA739" s="29">
        <v>9.1289193088028311E-2</v>
      </c>
    </row>
    <row r="740" spans="1:27" ht="13" x14ac:dyDescent="0.3">
      <c r="A740" s="35">
        <v>41280</v>
      </c>
      <c r="B740" s="86">
        <v>17277838.579799999</v>
      </c>
      <c r="C740" s="13">
        <v>0.22912784108034878</v>
      </c>
      <c r="D740" s="47">
        <v>5055666</v>
      </c>
      <c r="E740" s="91">
        <v>12306180.710000001</v>
      </c>
      <c r="G740" s="13">
        <v>0.12036455369770316</v>
      </c>
      <c r="H740" s="34">
        <v>8616</v>
      </c>
      <c r="I740" s="4">
        <v>2071205705.3300002</v>
      </c>
      <c r="J740" s="48">
        <v>0.10726864110016887</v>
      </c>
      <c r="K740" s="4">
        <v>9583314.0947999991</v>
      </c>
      <c r="L740" s="29">
        <v>5.1410281193211851E-2</v>
      </c>
      <c r="M740" s="4">
        <v>309</v>
      </c>
      <c r="N740" s="4">
        <v>137821097</v>
      </c>
      <c r="O740" s="12">
        <v>7.9742362771614062E-2</v>
      </c>
      <c r="P740" s="4">
        <v>2722866.6149999998</v>
      </c>
      <c r="Q740" s="29">
        <v>0.21951699818497308</v>
      </c>
      <c r="R740" s="49">
        <v>694614.5199999999</v>
      </c>
      <c r="S740" s="11">
        <v>0.16348562621947993</v>
      </c>
      <c r="T740" s="4">
        <v>4105</v>
      </c>
      <c r="U740" s="38">
        <v>1106576.55</v>
      </c>
      <c r="V740" s="38">
        <v>2637521.5</v>
      </c>
      <c r="W740" s="51">
        <v>1394</v>
      </c>
      <c r="X740" s="50">
        <v>39634719.729999997</v>
      </c>
      <c r="Y740" s="11">
        <v>0.38457727101850159</v>
      </c>
      <c r="Z740" s="50">
        <v>532945.30000000005</v>
      </c>
      <c r="AA740" s="29">
        <v>8.9642835646883162E-2</v>
      </c>
    </row>
    <row r="741" spans="1:27" ht="13" x14ac:dyDescent="0.3">
      <c r="A741" s="35">
        <v>41287</v>
      </c>
      <c r="B741" s="86">
        <v>14305723.7228</v>
      </c>
      <c r="C741" s="13">
        <v>4.5835109138341323E-2</v>
      </c>
      <c r="D741" s="47">
        <v>5752032</v>
      </c>
      <c r="E741" s="91">
        <v>9963617.0399999991</v>
      </c>
      <c r="G741" s="13">
        <v>9.178984538101842E-3</v>
      </c>
      <c r="H741" s="34">
        <v>8616</v>
      </c>
      <c r="I741" s="4">
        <v>1739543030.6499996</v>
      </c>
      <c r="J741" s="48">
        <v>4.1732335865604098E-2</v>
      </c>
      <c r="K741" s="4">
        <v>7975745.9027999984</v>
      </c>
      <c r="L741" s="29">
        <v>5.0944068274578043E-2</v>
      </c>
      <c r="M741" s="4">
        <v>309</v>
      </c>
      <c r="N741" s="4">
        <v>134746033.13999999</v>
      </c>
      <c r="O741" s="12">
        <v>0.38771461290708009</v>
      </c>
      <c r="P741" s="4">
        <v>1987871.13</v>
      </c>
      <c r="Q741" s="29">
        <v>0.16391916322353861</v>
      </c>
      <c r="R741" s="49">
        <v>692434.89999999991</v>
      </c>
      <c r="S741" s="11">
        <v>0.31100301329949676</v>
      </c>
      <c r="T741" s="4">
        <v>4105</v>
      </c>
      <c r="U741" s="38">
        <v>632054.97</v>
      </c>
      <c r="V741" s="38">
        <v>2391170.9</v>
      </c>
      <c r="W741" s="51">
        <v>1394</v>
      </c>
      <c r="X741" s="50">
        <v>41192432.560000002</v>
      </c>
      <c r="Y741" s="11">
        <v>0.35129532641251848</v>
      </c>
      <c r="Z741" s="50">
        <v>626445.91999999993</v>
      </c>
      <c r="AA741" s="29">
        <v>0.10138527573602787</v>
      </c>
    </row>
    <row r="742" spans="1:27" ht="13" x14ac:dyDescent="0.3">
      <c r="A742" s="35">
        <v>41294</v>
      </c>
      <c r="B742" s="86">
        <v>14984614.821700001</v>
      </c>
      <c r="C742" s="13">
        <v>0.1400976103837781</v>
      </c>
      <c r="D742" s="47">
        <v>9332563.0999999996</v>
      </c>
      <c r="E742" s="91">
        <v>10548559.359999999</v>
      </c>
      <c r="G742" s="13">
        <v>9.6487073205307139E-2</v>
      </c>
      <c r="H742" s="34">
        <v>8616</v>
      </c>
      <c r="I742" s="4">
        <v>1661472187.1199999</v>
      </c>
      <c r="J742" s="48">
        <v>2.3498669175841647E-2</v>
      </c>
      <c r="K742" s="4">
        <v>7680944.2616999997</v>
      </c>
      <c r="L742" s="29">
        <v>5.1366388069327362E-2</v>
      </c>
      <c r="M742" s="4">
        <v>309</v>
      </c>
      <c r="N742" s="4">
        <v>137099144.37</v>
      </c>
      <c r="O742" s="12">
        <v>0.17597165400266324</v>
      </c>
      <c r="P742" s="4">
        <v>2867615.1</v>
      </c>
      <c r="Q742" s="29">
        <v>0.23240400329567718</v>
      </c>
      <c r="R742" s="49">
        <v>702441.30999999994</v>
      </c>
      <c r="S742" s="11">
        <v>0.39580564009026697</v>
      </c>
      <c r="T742" s="4">
        <v>4105</v>
      </c>
      <c r="U742" s="38">
        <v>653380.27</v>
      </c>
      <c r="V742" s="38">
        <v>2480772.4800000004</v>
      </c>
      <c r="W742" s="51">
        <v>1394</v>
      </c>
      <c r="X742" s="50">
        <v>34963589.780000001</v>
      </c>
      <c r="Y742" s="11">
        <v>0.15881549374458803</v>
      </c>
      <c r="Z742" s="50">
        <v>599461.4</v>
      </c>
      <c r="AA742" s="29">
        <v>0.11430203129826715</v>
      </c>
    </row>
    <row r="743" spans="1:27" ht="13" x14ac:dyDescent="0.3">
      <c r="A743" s="35">
        <v>41301</v>
      </c>
      <c r="B743" s="86">
        <v>15096889.979300002</v>
      </c>
      <c r="C743" s="13">
        <v>-2.943830621215604E-2</v>
      </c>
      <c r="D743" s="47">
        <v>12090427.399999999</v>
      </c>
      <c r="E743" s="91">
        <v>10380644.969999999</v>
      </c>
      <c r="G743" s="13">
        <v>-9.8722913195675832E-2</v>
      </c>
      <c r="H743" s="34">
        <v>8616</v>
      </c>
      <c r="I743" s="4">
        <v>1839405130.4399998</v>
      </c>
      <c r="J743" s="48">
        <v>-4.8692113867119247E-2</v>
      </c>
      <c r="K743" s="4">
        <v>8324225.304299999</v>
      </c>
      <c r="L743" s="29">
        <v>5.0283317546186979E-2</v>
      </c>
      <c r="M743" s="4">
        <v>309</v>
      </c>
      <c r="N743" s="4">
        <v>124625150.88</v>
      </c>
      <c r="O743" s="12">
        <v>-1.3587855754411349E-2</v>
      </c>
      <c r="P743" s="4">
        <v>2056419.6749999998</v>
      </c>
      <c r="Q743" s="29">
        <v>0.18334266669816207</v>
      </c>
      <c r="R743" s="49">
        <v>783320.9800000001</v>
      </c>
      <c r="S743" s="11">
        <v>0.23062499763362809</v>
      </c>
      <c r="T743" s="4">
        <v>4105</v>
      </c>
      <c r="U743" s="38">
        <v>982770.90999999992</v>
      </c>
      <c r="V743" s="38">
        <v>2284879.12</v>
      </c>
      <c r="W743" s="51">
        <v>1394</v>
      </c>
      <c r="X743" s="50">
        <v>49049788.189999998</v>
      </c>
      <c r="Y743" s="11">
        <v>0.31337349774288215</v>
      </c>
      <c r="Z743" s="50">
        <v>665273.99</v>
      </c>
      <c r="AA743" s="29">
        <v>9.0421591957812977E-2</v>
      </c>
    </row>
    <row r="744" spans="1:27" ht="13" x14ac:dyDescent="0.3">
      <c r="A744" s="35">
        <v>41308</v>
      </c>
      <c r="B744" s="86">
        <v>18167398.9571</v>
      </c>
      <c r="C744" s="13">
        <v>0.1628443066283749</v>
      </c>
      <c r="D744" s="47">
        <f>[1]Data!$AJ739</f>
        <v>1442125.1</v>
      </c>
      <c r="E744" s="91">
        <v>12430334.460000001</v>
      </c>
      <c r="G744" s="13">
        <v>0.1106735613841614</v>
      </c>
      <c r="H744" s="34">
        <v>8616</v>
      </c>
      <c r="I744" s="4">
        <v>1905026959.73</v>
      </c>
      <c r="J744" s="48">
        <v>2.2952386273128456E-2</v>
      </c>
      <c r="K744" s="4">
        <v>8868320.0270999987</v>
      </c>
      <c r="L744" s="29">
        <v>5.1724669137472805E-2</v>
      </c>
      <c r="M744" s="4">
        <v>309</v>
      </c>
      <c r="N744" s="4">
        <v>168769978.48000002</v>
      </c>
      <c r="O744" s="12">
        <v>0.35126392375567583</v>
      </c>
      <c r="P744" s="4">
        <v>3562014.42</v>
      </c>
      <c r="Q744" s="29">
        <v>0.23450816523443568</v>
      </c>
      <c r="R744" s="49">
        <v>951526.35000000009</v>
      </c>
      <c r="S744" s="11">
        <v>0.45929120469902385</v>
      </c>
      <c r="T744" s="4">
        <v>4105</v>
      </c>
      <c r="U744" s="38">
        <v>796974.64</v>
      </c>
      <c r="V744" s="38">
        <v>3211495.5700000003</v>
      </c>
      <c r="W744" s="51">
        <v>1394</v>
      </c>
      <c r="X744" s="50">
        <v>58019095.969999999</v>
      </c>
      <c r="Y744" s="11">
        <v>0.42461116316831293</v>
      </c>
      <c r="Z744" s="50">
        <v>777067.95</v>
      </c>
      <c r="AA744" s="29">
        <v>8.9288757664867144E-2</v>
      </c>
    </row>
    <row r="745" spans="1:27" ht="13" x14ac:dyDescent="0.3">
      <c r="A745" s="35">
        <v>41315</v>
      </c>
      <c r="B745" s="86">
        <v>17335872.825200003</v>
      </c>
      <c r="C745" s="13">
        <v>0.18363739502183174</v>
      </c>
      <c r="D745" s="47">
        <f>[1]Data!$AJ740</f>
        <v>3063409.1</v>
      </c>
      <c r="E745" s="91">
        <v>12805318.829999998</v>
      </c>
      <c r="G745" s="13">
        <v>0.20707256686328579</v>
      </c>
      <c r="H745" s="34">
        <v>8616</v>
      </c>
      <c r="I745" s="4">
        <v>1813612451.8000002</v>
      </c>
      <c r="J745" s="48">
        <v>2.9115370141197028E-2</v>
      </c>
      <c r="K745" s="4">
        <v>8248145.6952000009</v>
      </c>
      <c r="L745" s="29">
        <v>5.0532330205960936E-2</v>
      </c>
      <c r="M745" s="4">
        <v>309</v>
      </c>
      <c r="N745" s="4">
        <v>198625658.81999999</v>
      </c>
      <c r="O745" s="12">
        <v>0.66171145177300139</v>
      </c>
      <c r="P745" s="4">
        <v>4557173.13</v>
      </c>
      <c r="Q745" s="29">
        <v>0.25492807576229137</v>
      </c>
      <c r="R745" s="49">
        <v>801960.97</v>
      </c>
      <c r="S745" s="11">
        <v>0.49578346656183969</v>
      </c>
      <c r="T745" s="4">
        <v>4105</v>
      </c>
      <c r="U745" s="38">
        <v>1022796.51</v>
      </c>
      <c r="V745" s="38">
        <v>2018477.8399999999</v>
      </c>
      <c r="W745" s="51">
        <v>1394</v>
      </c>
      <c r="X745" s="50">
        <v>52670357.799999997</v>
      </c>
      <c r="Y745" s="11">
        <v>0.48904354922510462</v>
      </c>
      <c r="Z745" s="50">
        <v>687318.67999999993</v>
      </c>
      <c r="AA745" s="29">
        <v>8.6996267440076769E-2</v>
      </c>
    </row>
    <row r="746" spans="1:27" ht="13" x14ac:dyDescent="0.3">
      <c r="A746" s="35">
        <v>41322</v>
      </c>
      <c r="B746" s="86">
        <v>14673908.940299999</v>
      </c>
      <c r="C746" s="13">
        <v>7.5648223652709845E-2</v>
      </c>
      <c r="D746" s="47">
        <f>[1]Data!$AJ741</f>
        <v>1364898</v>
      </c>
      <c r="E746" s="91">
        <v>10204396.890000001</v>
      </c>
      <c r="G746" s="13">
        <v>2.2169970283707929E-2</v>
      </c>
      <c r="H746" s="34">
        <v>8616</v>
      </c>
      <c r="I746" s="4">
        <v>1760490516.04</v>
      </c>
      <c r="J746" s="48">
        <v>5.9654102929077801E-2</v>
      </c>
      <c r="K746" s="4">
        <v>8270024.2802999998</v>
      </c>
      <c r="L746" s="29">
        <v>5.2195202321619436E-2</v>
      </c>
      <c r="M746" s="4">
        <v>309</v>
      </c>
      <c r="N746" s="4">
        <v>138317327.00999999</v>
      </c>
      <c r="O746" s="12">
        <v>0.12344208275933766</v>
      </c>
      <c r="P746" s="4">
        <v>1934372.6099999999</v>
      </c>
      <c r="Q746" s="29">
        <v>0.15538927381416293</v>
      </c>
      <c r="R746" s="49">
        <v>709524.86</v>
      </c>
      <c r="S746" s="11">
        <v>0.55059263344168663</v>
      </c>
      <c r="T746" s="4">
        <v>4105</v>
      </c>
      <c r="U746" s="38">
        <v>880370.39999999991</v>
      </c>
      <c r="V746" s="38">
        <v>2256822.54</v>
      </c>
      <c r="W746" s="51">
        <v>1394</v>
      </c>
      <c r="X746" s="50">
        <v>47325453.640000001</v>
      </c>
      <c r="Y746" s="11">
        <v>0.47111712497681735</v>
      </c>
      <c r="Z746" s="50">
        <v>622794.25</v>
      </c>
      <c r="AA746" s="29">
        <v>8.7732104973577738E-2</v>
      </c>
    </row>
    <row r="747" spans="1:27" ht="13" x14ac:dyDescent="0.3">
      <c r="A747" s="35">
        <v>41329</v>
      </c>
      <c r="B747" s="86">
        <v>14927960.7632</v>
      </c>
      <c r="C747" s="13">
        <v>-9.3980961375506045E-3</v>
      </c>
      <c r="D747" s="47">
        <f>[1]Data!$AJ742</f>
        <v>4791649.0999999996</v>
      </c>
      <c r="E747" s="91">
        <v>10812424.189999999</v>
      </c>
      <c r="G747" s="13">
        <v>-4.2184255608642696E-3</v>
      </c>
      <c r="H747" s="34">
        <v>8616</v>
      </c>
      <c r="I747" s="4">
        <v>1829238925.7199998</v>
      </c>
      <c r="J747" s="48">
        <v>5.0474900408294943E-2</v>
      </c>
      <c r="K747" s="4">
        <v>8370762.3432</v>
      </c>
      <c r="L747" s="29">
        <v>5.0845446798805295E-2</v>
      </c>
      <c r="M747" s="4">
        <v>309</v>
      </c>
      <c r="N747" s="4">
        <v>126732269.26000001</v>
      </c>
      <c r="O747" s="12">
        <v>2.289901700952357E-2</v>
      </c>
      <c r="P747" s="4">
        <v>2441661.84</v>
      </c>
      <c r="Q747" s="29">
        <v>0.21406999305237565</v>
      </c>
      <c r="R747" s="49">
        <v>717228.96</v>
      </c>
      <c r="S747" s="11">
        <v>0.21578049193184579</v>
      </c>
      <c r="T747" s="4">
        <v>4105</v>
      </c>
      <c r="U747" s="38">
        <v>665959.18000000005</v>
      </c>
      <c r="V747" s="38">
        <v>2101918.7999999998</v>
      </c>
      <c r="W747" s="51">
        <v>1394</v>
      </c>
      <c r="X747" s="50">
        <v>37099020.339999996</v>
      </c>
      <c r="Y747" s="11">
        <v>2.6049803259697413E-2</v>
      </c>
      <c r="Z747" s="50">
        <v>630429.64000000013</v>
      </c>
      <c r="AA747" s="29">
        <v>0.11328774259128234</v>
      </c>
    </row>
    <row r="748" spans="1:27" ht="13" x14ac:dyDescent="0.3">
      <c r="A748" s="35">
        <v>41336</v>
      </c>
      <c r="B748" s="86">
        <v>17298617.542100001</v>
      </c>
      <c r="C748" s="13">
        <v>0.12064695647417412</v>
      </c>
      <c r="D748" s="47">
        <f>[1]Data!$AJ743</f>
        <v>2385184</v>
      </c>
      <c r="E748" s="91">
        <v>12033947.129999999</v>
      </c>
      <c r="G748" s="13">
        <v>5.7819757218820822E-2</v>
      </c>
      <c r="H748" s="34">
        <v>8616</v>
      </c>
      <c r="I748" s="4">
        <v>2104213448.6499999</v>
      </c>
      <c r="J748" s="48">
        <v>0.12239489746479704</v>
      </c>
      <c r="K748" s="4">
        <v>9867147.1596000008</v>
      </c>
      <c r="L748" s="29">
        <v>5.2102588979430063E-2</v>
      </c>
      <c r="M748" s="4">
        <v>309</v>
      </c>
      <c r="N748" s="4">
        <v>142734167.88999999</v>
      </c>
      <c r="O748" s="12">
        <v>0.10645957194075373</v>
      </c>
      <c r="P748" s="4">
        <v>2166799.9725000001</v>
      </c>
      <c r="Q748" s="29">
        <v>0.1686740855809252</v>
      </c>
      <c r="R748" s="49">
        <v>1042564.49</v>
      </c>
      <c r="S748" s="11">
        <v>0.5166538659785116</v>
      </c>
      <c r="T748" s="4">
        <v>4105</v>
      </c>
      <c r="U748" s="38">
        <v>665959.18000000005</v>
      </c>
      <c r="V748" s="38">
        <v>2704892.37</v>
      </c>
      <c r="W748" s="51">
        <v>1394</v>
      </c>
      <c r="X748" s="50">
        <v>63198433.93</v>
      </c>
      <c r="Y748" s="11">
        <v>0.39751820051737852</v>
      </c>
      <c r="Z748" s="50">
        <v>851254.37</v>
      </c>
      <c r="AA748" s="29">
        <v>8.9796989900400428E-2</v>
      </c>
    </row>
    <row r="749" spans="1:27" ht="13" x14ac:dyDescent="0.3">
      <c r="A749" s="35">
        <v>41343</v>
      </c>
      <c r="B749" s="86">
        <v>16568433.289699998</v>
      </c>
      <c r="C749" s="13">
        <v>0.16730352879221222</v>
      </c>
      <c r="D749" s="47">
        <f>[1]Data!$AJ744</f>
        <v>4900842.4000000004</v>
      </c>
      <c r="E749" s="91">
        <v>10973335.880000001</v>
      </c>
      <c r="G749" s="13">
        <v>9.0810694939381209E-2</v>
      </c>
      <c r="H749" s="34">
        <v>8616</v>
      </c>
      <c r="I749" s="4">
        <v>1865529851.6700001</v>
      </c>
      <c r="J749" s="48">
        <v>7.9139446764799448E-2</v>
      </c>
      <c r="K749" s="4">
        <v>8089043.6996999979</v>
      </c>
      <c r="L749" s="29">
        <v>4.8178410680237593E-2</v>
      </c>
      <c r="M749" s="4">
        <v>309</v>
      </c>
      <c r="N749" s="4">
        <v>129234036.09</v>
      </c>
      <c r="O749" s="12">
        <v>7.2278324845271857E-2</v>
      </c>
      <c r="P749" s="4">
        <v>2884292.19</v>
      </c>
      <c r="Q749" s="29">
        <v>0.24798181632028915</v>
      </c>
      <c r="R749" s="49">
        <v>819745.07</v>
      </c>
      <c r="S749" s="11">
        <v>0.33624242815854544</v>
      </c>
      <c r="T749" s="4">
        <v>4105</v>
      </c>
      <c r="U749" s="38">
        <v>1017877.9</v>
      </c>
      <c r="V749" s="38">
        <v>3015445.72</v>
      </c>
      <c r="W749" s="51">
        <v>1394</v>
      </c>
      <c r="X749" s="50">
        <v>55394382.640000001</v>
      </c>
      <c r="Y749" s="11">
        <v>0.37387021991208225</v>
      </c>
      <c r="Z749" s="50">
        <v>742028.71</v>
      </c>
      <c r="AA749" s="29">
        <v>8.9302521860665438E-2</v>
      </c>
    </row>
    <row r="750" spans="1:27" ht="13" x14ac:dyDescent="0.3">
      <c r="A750" s="35">
        <v>41350</v>
      </c>
      <c r="B750" s="86">
        <v>15745398.375400001</v>
      </c>
      <c r="C750" s="13">
        <v>4.4576111498263904E-2</v>
      </c>
      <c r="D750" s="47">
        <f>[1]Data!$AJ745</f>
        <v>2028170</v>
      </c>
      <c r="E750" s="91">
        <v>11286930.25</v>
      </c>
      <c r="G750" s="13">
        <v>1.8203066451284444E-2</v>
      </c>
      <c r="H750" s="34">
        <v>8616</v>
      </c>
      <c r="I750" s="4">
        <v>1802988981</v>
      </c>
      <c r="J750" s="48">
        <v>5.7611314966697691E-2</v>
      </c>
      <c r="K750" s="4">
        <v>8127553.4154000003</v>
      </c>
      <c r="L750" s="29">
        <v>5.0086911241084289E-2</v>
      </c>
      <c r="M750" s="4">
        <v>309</v>
      </c>
      <c r="N750" s="4">
        <v>132130725.72</v>
      </c>
      <c r="O750" s="12">
        <v>8.9010250278519942E-2</v>
      </c>
      <c r="P750" s="4">
        <v>3159376.83</v>
      </c>
      <c r="Q750" s="29">
        <v>0.26567769766427951</v>
      </c>
      <c r="R750" s="49">
        <v>773549.24</v>
      </c>
      <c r="S750" s="11">
        <v>0.4657219213836048</v>
      </c>
      <c r="T750" s="4">
        <v>4105</v>
      </c>
      <c r="U750" s="38">
        <v>857153.15</v>
      </c>
      <c r="V750" s="38">
        <v>2147840.0699999998</v>
      </c>
      <c r="W750" s="51">
        <v>1394</v>
      </c>
      <c r="X750" s="50">
        <v>51114591.490000002</v>
      </c>
      <c r="Y750" s="11">
        <v>0.40394624815714564</v>
      </c>
      <c r="Z750" s="50">
        <v>679925.66999999993</v>
      </c>
      <c r="AA750" s="29">
        <v>8.8679918353388357E-2</v>
      </c>
    </row>
    <row r="751" spans="1:27" ht="13" x14ac:dyDescent="0.3">
      <c r="A751" s="35">
        <v>41357</v>
      </c>
      <c r="B751" s="86">
        <v>16267604.064999999</v>
      </c>
      <c r="C751" s="13">
        <v>-1.0717153346433306E-2</v>
      </c>
      <c r="D751" s="47">
        <f>[1]Data!$AJ746</f>
        <v>2062346</v>
      </c>
      <c r="E751" s="91">
        <v>11844889.239999998</v>
      </c>
      <c r="G751" s="13">
        <v>-4.7699490994035365E-2</v>
      </c>
      <c r="H751" s="34">
        <v>8616</v>
      </c>
      <c r="I751" s="4">
        <v>1953536156.7800002</v>
      </c>
      <c r="J751" s="48">
        <v>-1.4573006968876534E-2</v>
      </c>
      <c r="K751" s="4">
        <v>9183104.2799999993</v>
      </c>
      <c r="L751" s="29">
        <v>5.2230664708137642E-2</v>
      </c>
      <c r="M751" s="4">
        <v>309</v>
      </c>
      <c r="N751" s="4">
        <v>199493616.91</v>
      </c>
      <c r="O751" s="12">
        <v>0.5490408993375242</v>
      </c>
      <c r="P751" s="4">
        <v>2661784.9649999999</v>
      </c>
      <c r="Q751" s="29">
        <v>0.14825230480102383</v>
      </c>
      <c r="R751" s="49">
        <v>778003.18</v>
      </c>
      <c r="S751" s="11">
        <v>0.22113789213218293</v>
      </c>
      <c r="T751" s="4">
        <v>4105</v>
      </c>
      <c r="U751" s="38">
        <v>1067141.81</v>
      </c>
      <c r="V751" s="38">
        <v>1904268.95</v>
      </c>
      <c r="W751" s="51">
        <v>1394</v>
      </c>
      <c r="X751" s="50">
        <v>50717111.459999993</v>
      </c>
      <c r="Y751" s="11">
        <v>0.32433480090859801</v>
      </c>
      <c r="Z751" s="50">
        <v>673300.88</v>
      </c>
      <c r="AA751" s="29">
        <v>8.8504104514577839E-2</v>
      </c>
    </row>
    <row r="752" spans="1:27" ht="13" x14ac:dyDescent="0.3">
      <c r="A752" s="35">
        <v>41364</v>
      </c>
      <c r="B752" s="86">
        <v>20092672.932400003</v>
      </c>
      <c r="C752" s="13">
        <v>0.20644216563037343</v>
      </c>
      <c r="D752" s="47">
        <f>[1]Data!$AJ747</f>
        <v>1314160</v>
      </c>
      <c r="E752" s="91">
        <v>14833938.189999998</v>
      </c>
      <c r="G752" s="13">
        <v>0.20564510210622378</v>
      </c>
      <c r="H752" s="34">
        <v>8616</v>
      </c>
      <c r="I752" s="4">
        <v>2213941715.2799997</v>
      </c>
      <c r="J752" s="48">
        <v>0.11361455181892977</v>
      </c>
      <c r="K752" s="4">
        <v>10642474.967400001</v>
      </c>
      <c r="L752" s="29">
        <v>5.3411397889959737E-2</v>
      </c>
      <c r="M752" s="4">
        <v>309</v>
      </c>
      <c r="N752" s="4">
        <v>204300446.34</v>
      </c>
      <c r="O752" s="12">
        <v>0.56605235522442388</v>
      </c>
      <c r="P752" s="4">
        <v>4191463.2149999999</v>
      </c>
      <c r="Q752" s="29">
        <v>0.22795747309574868</v>
      </c>
      <c r="R752" s="49">
        <v>965035.03000000014</v>
      </c>
      <c r="S752" s="11">
        <v>0.32426099278891285</v>
      </c>
      <c r="T752" s="4">
        <v>4105</v>
      </c>
      <c r="U752" s="38">
        <v>771480.32</v>
      </c>
      <c r="V752" s="38">
        <v>2685441.3699999996</v>
      </c>
      <c r="W752" s="51">
        <v>1394</v>
      </c>
      <c r="X752" s="50">
        <v>60886810.960000001</v>
      </c>
      <c r="Y752" s="11">
        <v>0.3137606810804392</v>
      </c>
      <c r="Z752" s="50">
        <v>836778.03</v>
      </c>
      <c r="AA752" s="29">
        <v>9.1621159197594476E-2</v>
      </c>
    </row>
    <row r="753" spans="1:27" ht="13" x14ac:dyDescent="0.3">
      <c r="A753" s="35">
        <v>41371</v>
      </c>
      <c r="B753" s="86">
        <v>16800520.900399998</v>
      </c>
      <c r="C753" s="13">
        <v>6.07015876676813E-2</v>
      </c>
      <c r="D753" s="47">
        <f>[1]Data!$AJ748</f>
        <v>3348891.59</v>
      </c>
      <c r="E753" s="91">
        <v>12357048.640000001</v>
      </c>
      <c r="G753" s="13">
        <v>6.1561115408396372E-2</v>
      </c>
      <c r="H753" s="34">
        <v>8616</v>
      </c>
      <c r="I753" s="4">
        <v>2067082737.97</v>
      </c>
      <c r="J753" s="48">
        <v>7.4751452511660599E-2</v>
      </c>
      <c r="K753" s="4">
        <v>9572767.3853999991</v>
      </c>
      <c r="L753" s="29">
        <v>5.1456131922641826E-2</v>
      </c>
      <c r="M753" s="4">
        <v>309</v>
      </c>
      <c r="N753" s="4">
        <v>174732052.00999999</v>
      </c>
      <c r="O753" s="12">
        <v>0.35524314063544882</v>
      </c>
      <c r="P753" s="4">
        <v>2784281.2649999997</v>
      </c>
      <c r="Q753" s="29">
        <v>0.17705085096940021</v>
      </c>
      <c r="R753" s="49">
        <v>821608.76</v>
      </c>
      <c r="S753" s="11">
        <v>0.28996621996076599</v>
      </c>
      <c r="T753" s="4">
        <v>4105</v>
      </c>
      <c r="U753" s="38">
        <v>675308.33</v>
      </c>
      <c r="V753" s="38">
        <v>2161930.46</v>
      </c>
      <c r="W753" s="51">
        <v>1394</v>
      </c>
      <c r="X753" s="50">
        <v>57622498.449999996</v>
      </c>
      <c r="Y753" s="11">
        <v>0.28979628982927275</v>
      </c>
      <c r="Z753" s="50">
        <v>762345.26</v>
      </c>
      <c r="AA753" s="29">
        <v>8.8199954358857441E-2</v>
      </c>
    </row>
    <row r="754" spans="1:27" ht="13" x14ac:dyDescent="0.3">
      <c r="A754" s="35">
        <v>41378</v>
      </c>
      <c r="B754" s="86">
        <v>16395135.254899999</v>
      </c>
      <c r="C754" s="13">
        <v>0.15080309817864279</v>
      </c>
      <c r="D754" s="47">
        <f>[1]Data!$AJ749</f>
        <v>1605282</v>
      </c>
      <c r="E754" s="91">
        <v>11848425.99</v>
      </c>
      <c r="G754" s="13">
        <v>0.14731704790443878</v>
      </c>
      <c r="H754" s="34">
        <v>8616</v>
      </c>
      <c r="I754" s="4">
        <v>1748470510.7800002</v>
      </c>
      <c r="J754" s="48">
        <v>3.6147988951241494E-2</v>
      </c>
      <c r="K754" s="4">
        <v>8048636.6498999996</v>
      </c>
      <c r="L754" s="29">
        <v>5.1147157220344089E-2</v>
      </c>
      <c r="M754" s="4">
        <v>309</v>
      </c>
      <c r="N754" s="4">
        <v>150335759.12</v>
      </c>
      <c r="O754" s="12">
        <v>0.29702167506756227</v>
      </c>
      <c r="P754" s="4">
        <v>3799789.335</v>
      </c>
      <c r="Q754" s="29">
        <v>0.28083725220890082</v>
      </c>
      <c r="R754" s="49">
        <v>748754.77</v>
      </c>
      <c r="S754" s="11">
        <v>0.40300082303860529</v>
      </c>
      <c r="T754" s="4">
        <v>4105</v>
      </c>
      <c r="U754" s="38">
        <v>797568.03</v>
      </c>
      <c r="V754" s="38">
        <v>2286243.7399999998</v>
      </c>
      <c r="W754" s="51">
        <v>1394</v>
      </c>
      <c r="X754" s="50">
        <v>53084306.689999998</v>
      </c>
      <c r="Y754" s="11">
        <v>0.40255954006551664</v>
      </c>
      <c r="Z754" s="50">
        <v>714142.73</v>
      </c>
      <c r="AA754" s="29">
        <v>8.9686610416449111E-2</v>
      </c>
    </row>
    <row r="755" spans="1:27" ht="13" x14ac:dyDescent="0.3">
      <c r="A755" s="35">
        <v>41385</v>
      </c>
      <c r="B755" s="86">
        <v>15506647.2698</v>
      </c>
      <c r="C755" s="13">
        <v>0.10009263024913051</v>
      </c>
      <c r="D755" s="47">
        <f>[1]Data!$AJ750</f>
        <v>1562340</v>
      </c>
      <c r="E755" s="91">
        <v>10887221.280000001</v>
      </c>
      <c r="G755" s="13">
        <v>6.5258252260115057E-2</v>
      </c>
      <c r="H755" s="34">
        <v>8616</v>
      </c>
      <c r="I755" s="4">
        <v>1723525083.3199999</v>
      </c>
      <c r="J755" s="48">
        <v>7.3929099316772939E-2</v>
      </c>
      <c r="K755" s="4">
        <v>7275904.0847999994</v>
      </c>
      <c r="L755" s="29">
        <v>4.6905832414270779E-2</v>
      </c>
      <c r="M755" s="4">
        <v>309</v>
      </c>
      <c r="N755" s="4">
        <v>146810567.22</v>
      </c>
      <c r="O755" s="12">
        <v>0.28534558534428389</v>
      </c>
      <c r="P755" s="4">
        <v>3611317.1850000001</v>
      </c>
      <c r="Q755" s="29">
        <v>0.27331647346522664</v>
      </c>
      <c r="R755" s="49">
        <v>738269.1</v>
      </c>
      <c r="S755" s="11">
        <v>0.41893748289559074</v>
      </c>
      <c r="T755" s="4">
        <v>4105</v>
      </c>
      <c r="U755" s="38">
        <v>1139658.54</v>
      </c>
      <c r="V755" s="38">
        <v>2078821.48</v>
      </c>
      <c r="W755" s="51">
        <v>1394</v>
      </c>
      <c r="X755" s="50">
        <v>51686738.579999998</v>
      </c>
      <c r="Y755" s="11">
        <v>0.1020749165796957</v>
      </c>
      <c r="Z755" s="50">
        <v>662676.87999999989</v>
      </c>
      <c r="AA755" s="29">
        <v>8.5473488713720777E-2</v>
      </c>
    </row>
    <row r="756" spans="1:27" ht="13" x14ac:dyDescent="0.3">
      <c r="A756" s="35">
        <v>41392</v>
      </c>
      <c r="B756" s="86">
        <v>16853704.4802</v>
      </c>
      <c r="C756" s="13">
        <v>6.1323127346017303E-2</v>
      </c>
      <c r="D756" s="47">
        <f>[1]Data!$AJ751</f>
        <v>1482827.2</v>
      </c>
      <c r="E756" s="91">
        <v>11808624.939999999</v>
      </c>
      <c r="G756" s="13">
        <v>2.5802680845372405E-2</v>
      </c>
      <c r="H756" s="34">
        <v>8616</v>
      </c>
      <c r="I756" s="4">
        <v>1942631518.8300002</v>
      </c>
      <c r="J756" s="48">
        <v>-5.3247735865019519E-2</v>
      </c>
      <c r="K756" s="4">
        <v>9079116.8202000018</v>
      </c>
      <c r="L756" s="29">
        <v>5.1929084235571889E-2</v>
      </c>
      <c r="M756" s="4">
        <v>309</v>
      </c>
      <c r="N756" s="4">
        <v>140721889.98000002</v>
      </c>
      <c r="O756" s="12">
        <v>1.837550580424363E-2</v>
      </c>
      <c r="P756" s="4">
        <v>2729508.12</v>
      </c>
      <c r="Q756" s="29">
        <v>0.215516349334921</v>
      </c>
      <c r="R756" s="49">
        <v>865963.1</v>
      </c>
      <c r="S756" s="11">
        <v>0.20960450700523547</v>
      </c>
      <c r="T756" s="4">
        <v>4105</v>
      </c>
      <c r="U756" s="38">
        <v>869967.34</v>
      </c>
      <c r="V756" s="38">
        <v>2500436.13</v>
      </c>
      <c r="W756" s="51">
        <v>1394</v>
      </c>
      <c r="X756" s="50">
        <v>60164193.539999999</v>
      </c>
      <c r="Y756" s="11">
        <v>0.3737691400958798</v>
      </c>
      <c r="Z756" s="50">
        <v>808712.97</v>
      </c>
      <c r="AA756" s="29">
        <v>8.9611768774321379E-2</v>
      </c>
    </row>
    <row r="757" spans="1:27" ht="13" x14ac:dyDescent="0.3">
      <c r="A757" s="35">
        <v>41399</v>
      </c>
      <c r="B757" s="86">
        <v>17735546.234000001</v>
      </c>
      <c r="C757" s="13">
        <v>8.8477620374773469E-2</v>
      </c>
      <c r="D757" s="47">
        <f>[1]Data!$AJ752</f>
        <v>2589880.4900000002</v>
      </c>
      <c r="E757" s="91">
        <v>12535434.890000001</v>
      </c>
      <c r="G757" s="13">
        <v>4.6930817025796268E-2</v>
      </c>
      <c r="H757" s="34">
        <v>8616</v>
      </c>
      <c r="I757" s="4">
        <v>2157766666.5999999</v>
      </c>
      <c r="J757" s="48">
        <v>3.0049322291977543E-2</v>
      </c>
      <c r="K757" s="4">
        <v>9690820.9739999995</v>
      </c>
      <c r="L757" s="29">
        <v>4.990149781563967E-2</v>
      </c>
      <c r="M757" s="4">
        <v>309</v>
      </c>
      <c r="N757" s="4">
        <v>143381201.06</v>
      </c>
      <c r="O757" s="12">
        <v>7.7398943557109856E-3</v>
      </c>
      <c r="P757" s="4">
        <v>2844613.8899999997</v>
      </c>
      <c r="Q757" s="29">
        <v>0.22043908661898884</v>
      </c>
      <c r="R757" s="49">
        <v>979104.11</v>
      </c>
      <c r="S757" s="11">
        <v>0.26844385212356836</v>
      </c>
      <c r="T757" s="4">
        <v>4105</v>
      </c>
      <c r="U757" s="38">
        <v>640005.84</v>
      </c>
      <c r="V757" s="38">
        <v>2697182.1</v>
      </c>
      <c r="W757" s="51">
        <v>1394</v>
      </c>
      <c r="X757" s="50">
        <v>66248295.649999999</v>
      </c>
      <c r="Y757" s="11">
        <v>0.39535396291281755</v>
      </c>
      <c r="Z757" s="50">
        <v>883819.32</v>
      </c>
      <c r="AA757" s="29">
        <v>8.8940081283434502E-2</v>
      </c>
    </row>
    <row r="758" spans="1:27" ht="13" x14ac:dyDescent="0.3">
      <c r="A758" s="35">
        <v>41406</v>
      </c>
      <c r="B758" s="86">
        <v>16487465.854200002</v>
      </c>
      <c r="C758" s="13">
        <v>0.16873878429628886</v>
      </c>
      <c r="D758" s="47">
        <f>[1]Data!$AJ753</f>
        <v>1366490</v>
      </c>
      <c r="E758" s="91">
        <v>10960306.719999999</v>
      </c>
      <c r="G758" s="13">
        <v>9.4209475220490058E-2</v>
      </c>
      <c r="H758" s="34">
        <v>8616</v>
      </c>
      <c r="I758" s="4">
        <v>1810414988.1800001</v>
      </c>
      <c r="J758" s="48">
        <v>5.7394991982158361E-2</v>
      </c>
      <c r="K758" s="4">
        <v>8054783.6499000005</v>
      </c>
      <c r="L758" s="29">
        <v>4.9434851508808726E-2</v>
      </c>
      <c r="M758" s="4">
        <v>309</v>
      </c>
      <c r="N758" s="4">
        <v>145998126.34</v>
      </c>
      <c r="O758" s="12">
        <v>0.21246728986293695</v>
      </c>
      <c r="P758" s="4">
        <v>2905523.6642999998</v>
      </c>
      <c r="Q758" s="29">
        <v>0.22112336013695172</v>
      </c>
      <c r="R758" s="49">
        <v>767416.37999999989</v>
      </c>
      <c r="S758" s="11">
        <v>0.34157351431683969</v>
      </c>
      <c r="T758" s="4">
        <v>4105</v>
      </c>
      <c r="U758" s="38">
        <v>1194631.6799999999</v>
      </c>
      <c r="V758" s="38">
        <v>2789960.98</v>
      </c>
      <c r="W758" s="51">
        <v>1394</v>
      </c>
      <c r="X758" s="50">
        <v>55730448.159999996</v>
      </c>
      <c r="Y758" s="11">
        <v>0.34910262217051624</v>
      </c>
      <c r="Z758" s="50">
        <v>775149.5</v>
      </c>
      <c r="AA758" s="29">
        <v>9.2726032248963239E-2</v>
      </c>
    </row>
    <row r="759" spans="1:27" ht="13" x14ac:dyDescent="0.3">
      <c r="A759" s="35">
        <v>41413</v>
      </c>
      <c r="B759" s="86">
        <v>16320350.773</v>
      </c>
      <c r="C759" s="13">
        <v>0.2012982570824664</v>
      </c>
      <c r="D759" s="47">
        <f>[1]Data!$AJ754</f>
        <v>1717187</v>
      </c>
      <c r="E759" s="91">
        <v>10876290.199999999</v>
      </c>
      <c r="G759" s="13">
        <v>9.3134293536870416E-2</v>
      </c>
      <c r="H759" s="34">
        <v>8616</v>
      </c>
      <c r="I759" s="4">
        <v>1702176903.6700001</v>
      </c>
      <c r="J759" s="48">
        <v>4.2858301680602784E-2</v>
      </c>
      <c r="K759" s="4">
        <v>7771488.8463000003</v>
      </c>
      <c r="L759" s="29">
        <v>5.0729084552741999E-2</v>
      </c>
      <c r="M759" s="4">
        <v>309</v>
      </c>
      <c r="N759" s="4">
        <v>134849153.59999999</v>
      </c>
      <c r="O759" s="12">
        <v>3.410578091387606E-2</v>
      </c>
      <c r="P759" s="4">
        <v>3104801.3366999994</v>
      </c>
      <c r="Q759" s="29">
        <v>0.25582505866021243</v>
      </c>
      <c r="R759" s="49">
        <v>730378.82</v>
      </c>
      <c r="S759" s="11">
        <v>0.19458215766864551</v>
      </c>
      <c r="T759" s="4">
        <v>4105</v>
      </c>
      <c r="U759" s="38">
        <v>829496.36</v>
      </c>
      <c r="V759" s="38">
        <v>3165199.38</v>
      </c>
      <c r="W759" s="51">
        <v>1394</v>
      </c>
      <c r="X759" s="50">
        <v>52997976.579999998</v>
      </c>
      <c r="Y759" s="11">
        <v>0.34261168264655528</v>
      </c>
      <c r="Z759" s="50">
        <v>718986.02999999991</v>
      </c>
      <c r="AA759" s="29">
        <v>9.0441947208392826E-2</v>
      </c>
    </row>
    <row r="760" spans="1:27" ht="13" x14ac:dyDescent="0.3">
      <c r="A760" s="35">
        <v>41420</v>
      </c>
      <c r="B760" s="86">
        <v>16041987.1831</v>
      </c>
      <c r="C760" s="13">
        <v>0.19912502672523624</v>
      </c>
      <c r="D760" s="47">
        <f>[1]Data!$AJ755</f>
        <v>1585475</v>
      </c>
      <c r="E760" s="91">
        <v>11330698.43</v>
      </c>
      <c r="G760" s="13">
        <v>0.17775326603565689</v>
      </c>
      <c r="H760" s="34">
        <v>8616</v>
      </c>
      <c r="I760" s="4">
        <v>1804884263.2399998</v>
      </c>
      <c r="J760" s="48">
        <v>-2.1155433039312999E-2</v>
      </c>
      <c r="K760" s="4">
        <v>8318684.0753999995</v>
      </c>
      <c r="L760" s="29">
        <v>5.1210941855117383E-2</v>
      </c>
      <c r="M760" s="4">
        <v>309</v>
      </c>
      <c r="N760" s="4">
        <v>146132231.30000001</v>
      </c>
      <c r="O760" s="12">
        <v>1.5836421870843775E-2</v>
      </c>
      <c r="P760" s="4">
        <v>3012014.2977</v>
      </c>
      <c r="Q760" s="29">
        <v>0.22901741273829437</v>
      </c>
      <c r="R760" s="49">
        <v>781286.44999999984</v>
      </c>
      <c r="S760" s="11">
        <v>0.10951297414946115</v>
      </c>
      <c r="T760" s="4">
        <v>4105</v>
      </c>
      <c r="U760" s="38">
        <v>719169.24</v>
      </c>
      <c r="V760" s="38">
        <v>2474449.12</v>
      </c>
      <c r="W760" s="51">
        <v>1394</v>
      </c>
      <c r="X760" s="50">
        <v>56838955.739999995</v>
      </c>
      <c r="Y760" s="11">
        <v>0.285144971568696</v>
      </c>
      <c r="Z760" s="50">
        <v>736384</v>
      </c>
      <c r="AA760" s="29">
        <v>8.6370810349209765E-2</v>
      </c>
    </row>
    <row r="761" spans="1:27" ht="13" x14ac:dyDescent="0.3">
      <c r="A761" s="35">
        <v>41427</v>
      </c>
      <c r="B761" s="86">
        <v>18979523.436399996</v>
      </c>
      <c r="C761" s="13">
        <v>0.19512585141663985</v>
      </c>
      <c r="D761" s="47">
        <f>[1]Data!$AJ756</f>
        <v>1392815</v>
      </c>
      <c r="E761" s="91">
        <v>12786910.01</v>
      </c>
      <c r="G761" s="13">
        <v>0.15603370475923106</v>
      </c>
      <c r="H761" s="34">
        <v>8616</v>
      </c>
      <c r="I761" s="4">
        <v>1967882982.4299998</v>
      </c>
      <c r="J761" s="48">
        <v>-1.4771538249586658E-2</v>
      </c>
      <c r="K761" s="4">
        <v>9202759.6859999988</v>
      </c>
      <c r="L761" s="29">
        <v>5.1960856571733306E-2</v>
      </c>
      <c r="M761" s="4">
        <v>309</v>
      </c>
      <c r="N761" s="4">
        <v>152400510.38999999</v>
      </c>
      <c r="O761" s="12">
        <v>6.0222399237477298E-2</v>
      </c>
      <c r="P761" s="4">
        <v>3584150.3303999999</v>
      </c>
      <c r="Q761" s="29">
        <v>0.26131075583729224</v>
      </c>
      <c r="R761" s="49">
        <v>1045275.2000000001</v>
      </c>
      <c r="S761" s="11">
        <v>0.18566328142486066</v>
      </c>
      <c r="T761" s="4">
        <v>4105</v>
      </c>
      <c r="U761" s="38">
        <v>1248135.51</v>
      </c>
      <c r="V761" s="38">
        <v>3026449.4699999997</v>
      </c>
      <c r="W761" s="51">
        <v>1394</v>
      </c>
      <c r="X761" s="50">
        <v>68035051.88000001</v>
      </c>
      <c r="Y761" s="11">
        <v>0.40830334047629258</v>
      </c>
      <c r="Z761" s="50">
        <v>872753.24</v>
      </c>
      <c r="AA761" s="29">
        <v>8.5519960263949354E-2</v>
      </c>
    </row>
    <row r="762" spans="1:27" ht="13" x14ac:dyDescent="0.3">
      <c r="A762" s="35">
        <v>41434</v>
      </c>
      <c r="B762" s="86">
        <v>16695658.327100001</v>
      </c>
      <c r="C762" s="13">
        <v>9.8318416055258373E-2</v>
      </c>
      <c r="D762" s="47">
        <f>[1]Data!$AJ757</f>
        <v>2782230</v>
      </c>
      <c r="E762" s="91">
        <v>11465419.069999998</v>
      </c>
      <c r="G762" s="13">
        <v>2.1961450110167924E-2</v>
      </c>
      <c r="H762" s="34">
        <v>8616</v>
      </c>
      <c r="I762" s="4">
        <v>1822438634.0300002</v>
      </c>
      <c r="J762" s="48">
        <v>3.3446206077160978E-2</v>
      </c>
      <c r="K762" s="4">
        <v>8497991.0735999998</v>
      </c>
      <c r="L762" s="29">
        <v>5.1810865549531404E-2</v>
      </c>
      <c r="M762" s="4">
        <v>309</v>
      </c>
      <c r="N762" s="4">
        <v>129530545.59</v>
      </c>
      <c r="O762" s="12">
        <v>-2.9986324031515244E-2</v>
      </c>
      <c r="P762" s="4">
        <v>2967427.9934999999</v>
      </c>
      <c r="Q762" s="29">
        <v>0.25454553595692919</v>
      </c>
      <c r="R762" s="49">
        <v>902035.59000000008</v>
      </c>
      <c r="S762" s="11">
        <v>0.55528807686820114</v>
      </c>
      <c r="T762" s="4">
        <v>4105</v>
      </c>
      <c r="U762" s="38">
        <v>703540.14</v>
      </c>
      <c r="V762" s="38">
        <v>2837629.65</v>
      </c>
      <c r="W762" s="51">
        <v>1394</v>
      </c>
      <c r="X762" s="50">
        <v>61074617.390000001</v>
      </c>
      <c r="Y762" s="11">
        <v>0.33893605455057019</v>
      </c>
      <c r="Z762" s="50">
        <v>787033.88</v>
      </c>
      <c r="AA762" s="29">
        <v>8.5909544055407031E-2</v>
      </c>
    </row>
    <row r="763" spans="1:27" ht="13" x14ac:dyDescent="0.3">
      <c r="A763" s="35">
        <v>41441</v>
      </c>
      <c r="B763" s="86">
        <v>16202648.594300002</v>
      </c>
      <c r="C763" s="13">
        <v>0.13099392696211276</v>
      </c>
      <c r="D763" s="47">
        <f>[1]Data!$AJ758</f>
        <v>515572.85</v>
      </c>
      <c r="E763" s="91">
        <v>10833697.119999999</v>
      </c>
      <c r="G763" s="13">
        <v>4.0531310563311829E-2</v>
      </c>
      <c r="H763" s="34">
        <v>8616</v>
      </c>
      <c r="I763" s="4">
        <v>1789738352.3700001</v>
      </c>
      <c r="J763" s="48">
        <v>6.1341017443317103E-2</v>
      </c>
      <c r="K763" s="4">
        <v>8486204.6727000009</v>
      </c>
      <c r="L763" s="29">
        <v>5.2684328357347959E-2</v>
      </c>
      <c r="M763" s="4">
        <v>309</v>
      </c>
      <c r="N763" s="4">
        <v>139878282.78</v>
      </c>
      <c r="O763" s="12">
        <v>5.6124199030563204E-2</v>
      </c>
      <c r="P763" s="4">
        <v>2347492.4316000002</v>
      </c>
      <c r="Q763" s="29">
        <v>0.1864710426923358</v>
      </c>
      <c r="R763" s="49">
        <v>777403.65999999992</v>
      </c>
      <c r="S763" s="11">
        <v>0.23014764044108871</v>
      </c>
      <c r="T763" s="4">
        <v>4105</v>
      </c>
      <c r="U763" s="38">
        <v>1047629.47</v>
      </c>
      <c r="V763" s="38">
        <v>2849589.36</v>
      </c>
      <c r="W763" s="51">
        <v>1394</v>
      </c>
      <c r="X763" s="50">
        <v>54611080.600000001</v>
      </c>
      <c r="Y763" s="11">
        <v>0.293539546349048</v>
      </c>
      <c r="Z763" s="50">
        <v>694329</v>
      </c>
      <c r="AA763" s="29">
        <v>8.4760454273083916E-2</v>
      </c>
    </row>
    <row r="764" spans="1:27" ht="13" x14ac:dyDescent="0.3">
      <c r="A764" s="35">
        <v>41448</v>
      </c>
      <c r="B764" s="86">
        <v>15318180.196500001</v>
      </c>
      <c r="C764" s="13">
        <v>9.0872016910119147E-2</v>
      </c>
      <c r="D764" s="47">
        <f>[1]Data!$AJ759</f>
        <v>2049555.6600000001</v>
      </c>
      <c r="E764" s="91">
        <v>10685312.000000002</v>
      </c>
      <c r="G764" s="13">
        <v>5.8673768907566037E-2</v>
      </c>
      <c r="H764" s="34">
        <v>8616</v>
      </c>
      <c r="I764" s="4">
        <v>1780629500.9300001</v>
      </c>
      <c r="J764" s="48">
        <v>-1.6791861248301232E-2</v>
      </c>
      <c r="K764" s="4">
        <v>8096426.0441999994</v>
      </c>
      <c r="L764" s="29">
        <v>5.052162133280106E-2</v>
      </c>
      <c r="M764" s="4">
        <v>309</v>
      </c>
      <c r="N764" s="4">
        <v>142457463.34</v>
      </c>
      <c r="O764" s="12">
        <v>5.3641931178159963E-2</v>
      </c>
      <c r="P764" s="4">
        <v>2588885.9523</v>
      </c>
      <c r="Q764" s="29">
        <v>0.20192272693601371</v>
      </c>
      <c r="R764" s="49">
        <v>827169.46000000008</v>
      </c>
      <c r="S764" s="11">
        <v>0.3049333365368907</v>
      </c>
      <c r="T764" s="4">
        <v>4105</v>
      </c>
      <c r="U764" s="38">
        <v>688621.84</v>
      </c>
      <c r="V764" s="38">
        <v>2431616.5100000002</v>
      </c>
      <c r="W764" s="51">
        <v>1394</v>
      </c>
      <c r="X764" s="50">
        <v>55488436.869999997</v>
      </c>
      <c r="Y764" s="11">
        <v>0.29651640675029411</v>
      </c>
      <c r="Z764" s="50">
        <v>685460.39</v>
      </c>
      <c r="AA764" s="29">
        <v>8.2354742557254779E-2</v>
      </c>
    </row>
    <row r="765" spans="1:27" ht="13" x14ac:dyDescent="0.3">
      <c r="A765" s="35">
        <v>41455</v>
      </c>
      <c r="B765" s="86">
        <v>18777598.422399998</v>
      </c>
      <c r="C765" s="13">
        <v>4.9840884263973484E-2</v>
      </c>
      <c r="D765" s="47">
        <f>[1]Data!$AJ760</f>
        <v>2056505.66</v>
      </c>
      <c r="E765" s="91">
        <v>12971829</v>
      </c>
      <c r="G765" s="13">
        <v>-2.5302449548672001E-2</v>
      </c>
      <c r="H765" s="34">
        <v>8616</v>
      </c>
      <c r="I765" s="4">
        <v>2121719537.6299996</v>
      </c>
      <c r="J765" s="48">
        <v>-4.078920374203987E-3</v>
      </c>
      <c r="K765" s="4">
        <v>9716756.5799999982</v>
      </c>
      <c r="L765" s="29">
        <v>5.088512411051168E-2</v>
      </c>
      <c r="M765" s="4">
        <v>309</v>
      </c>
      <c r="N765" s="4">
        <v>154552604.94999999</v>
      </c>
      <c r="O765" s="12">
        <v>3.0929467455956816E-2</v>
      </c>
      <c r="P765" s="4">
        <v>3255072.4224</v>
      </c>
      <c r="Q765" s="29">
        <v>0.23401398748148375</v>
      </c>
      <c r="R765" s="49">
        <v>1073748.68</v>
      </c>
      <c r="S765" s="11">
        <v>0.26531431984166232</v>
      </c>
      <c r="T765" s="4">
        <v>4105</v>
      </c>
      <c r="U765" s="38">
        <v>828063.56</v>
      </c>
      <c r="V765" s="38">
        <v>3008662.69</v>
      </c>
      <c r="W765" s="51">
        <v>1394</v>
      </c>
      <c r="X765" s="50">
        <v>70584618.649999991</v>
      </c>
      <c r="Y765" s="11">
        <v>0.26188582824117201</v>
      </c>
      <c r="Z765" s="50">
        <v>895294.49</v>
      </c>
      <c r="AA765" s="29">
        <v>8.455992321683152E-2</v>
      </c>
    </row>
    <row r="766" spans="1:27" ht="13" x14ac:dyDescent="0.3">
      <c r="A766" s="35">
        <v>41462</v>
      </c>
      <c r="B766" s="86">
        <v>18224960.900500003</v>
      </c>
      <c r="C766" s="13">
        <v>8.2495074766817389E-2</v>
      </c>
      <c r="D766" s="47">
        <f>[1]Data!$AJ761</f>
        <v>3036549.01</v>
      </c>
      <c r="E766" s="91">
        <v>12140940.83</v>
      </c>
      <c r="G766" s="13">
        <v>5.5819762282309782E-3</v>
      </c>
      <c r="H766" s="34">
        <v>8616</v>
      </c>
      <c r="I766" s="4">
        <v>2000342043.4400003</v>
      </c>
      <c r="J766" s="48">
        <v>-6.099366494977887E-3</v>
      </c>
      <c r="K766" s="4">
        <v>8907531.3756000008</v>
      </c>
      <c r="L766" s="29">
        <v>4.9477823637499661E-2</v>
      </c>
      <c r="M766" s="4">
        <v>309</v>
      </c>
      <c r="N766" s="4">
        <v>153584238.17000002</v>
      </c>
      <c r="O766" s="12">
        <v>0.11449315257021153</v>
      </c>
      <c r="P766" s="4">
        <v>3233409.4449</v>
      </c>
      <c r="Q766" s="29">
        <v>0.23392225685446452</v>
      </c>
      <c r="R766" s="49">
        <v>994641.3600000001</v>
      </c>
      <c r="S766" s="11">
        <v>0.21723357785094177</v>
      </c>
      <c r="T766" s="4">
        <v>4105</v>
      </c>
      <c r="U766" s="38">
        <v>569565.22</v>
      </c>
      <c r="V766" s="38">
        <v>3650156.3800000004</v>
      </c>
      <c r="W766" s="51">
        <v>1394</v>
      </c>
      <c r="X766" s="50">
        <v>69078616.180000007</v>
      </c>
      <c r="Y766" s="11">
        <v>0.34578374703315151</v>
      </c>
      <c r="Z766" s="50">
        <v>869657.11999999988</v>
      </c>
      <c r="AA766" s="29">
        <v>8.3929216506394302E-2</v>
      </c>
    </row>
    <row r="767" spans="1:27" ht="13" x14ac:dyDescent="0.3">
      <c r="A767" s="35">
        <v>41469</v>
      </c>
      <c r="B767" s="86">
        <v>17236141.817299999</v>
      </c>
      <c r="C767" s="13">
        <v>6.7633160879923215E-2</v>
      </c>
      <c r="D767" s="47">
        <f>[1]Data!$AJ762</f>
        <v>4424841.5</v>
      </c>
      <c r="E767" s="91">
        <v>11932937.210000001</v>
      </c>
      <c r="G767" s="13">
        <v>-9.034039690439255E-3</v>
      </c>
      <c r="H767" s="34">
        <v>8616</v>
      </c>
      <c r="I767" s="4">
        <v>1875569252.95</v>
      </c>
      <c r="J767" s="48">
        <v>-4.8780066389175758E-3</v>
      </c>
      <c r="K767" s="4">
        <v>8672302.8089999985</v>
      </c>
      <c r="L767" s="29">
        <v>5.1375826271645955E-2</v>
      </c>
      <c r="M767" s="4">
        <v>309</v>
      </c>
      <c r="N767" s="4">
        <v>133440681.84999999</v>
      </c>
      <c r="O767" s="12">
        <v>9.3905059193586382E-3</v>
      </c>
      <c r="P767" s="4">
        <v>3260634.3783000004</v>
      </c>
      <c r="Q767" s="29">
        <v>0.2715009423492391</v>
      </c>
      <c r="R767" s="49">
        <v>786810.66999999993</v>
      </c>
      <c r="S767" s="11">
        <v>8.678659187628357E-2</v>
      </c>
      <c r="T767" s="4">
        <v>4105</v>
      </c>
      <c r="U767" s="38">
        <v>1053573.77</v>
      </c>
      <c r="V767" s="38">
        <v>2711191.24</v>
      </c>
      <c r="W767" s="51">
        <v>1394</v>
      </c>
      <c r="X767" s="50">
        <v>59820373.090000004</v>
      </c>
      <c r="Y767" s="11">
        <v>0.2829345361561828</v>
      </c>
      <c r="Z767" s="50">
        <v>751628.95000000007</v>
      </c>
      <c r="AA767" s="29">
        <v>8.3765102219068535E-2</v>
      </c>
    </row>
    <row r="768" spans="1:27" ht="13" x14ac:dyDescent="0.3">
      <c r="A768" s="35">
        <v>41476</v>
      </c>
      <c r="B768" s="86">
        <v>15410717.601100001</v>
      </c>
      <c r="C768" s="13">
        <v>6.6546299275847876E-2</v>
      </c>
      <c r="D768" s="47">
        <f>[1]Data!$AJ763</f>
        <v>1484315</v>
      </c>
      <c r="E768" s="91">
        <v>10024596.339999998</v>
      </c>
      <c r="G768" s="13">
        <v>-3.7524317159205567E-2</v>
      </c>
      <c r="H768" s="34">
        <v>8616</v>
      </c>
      <c r="I768" s="4">
        <v>1796983417.7699997</v>
      </c>
      <c r="J768" s="48">
        <v>2.8118566486915464E-2</v>
      </c>
      <c r="K768" s="4">
        <v>7910622.0449999999</v>
      </c>
      <c r="L768" s="29">
        <v>4.8912972502036745E-2</v>
      </c>
      <c r="M768" s="4">
        <v>309</v>
      </c>
      <c r="N768" s="4">
        <v>115283419.31999999</v>
      </c>
      <c r="O768" s="12">
        <v>-8.2638902116754398E-2</v>
      </c>
      <c r="P768" s="4">
        <v>2113974.2960999999</v>
      </c>
      <c r="Q768" s="29">
        <v>0.20374658757128891</v>
      </c>
      <c r="R768" s="49">
        <v>813592.3899999999</v>
      </c>
      <c r="S768" s="11">
        <v>0.33946139911410311</v>
      </c>
      <c r="T768" s="4">
        <v>4105</v>
      </c>
      <c r="U768" s="38">
        <v>955970.46</v>
      </c>
      <c r="V768" s="38">
        <v>2848187.12</v>
      </c>
      <c r="W768" s="51">
        <v>1394</v>
      </c>
      <c r="X768" s="50">
        <v>59342942.370000005</v>
      </c>
      <c r="Y768" s="11">
        <v>0.34499339206844915</v>
      </c>
      <c r="Z768" s="50">
        <v>768371.28999999992</v>
      </c>
      <c r="AA768" s="29">
        <v>8.6319873300658281E-2</v>
      </c>
    </row>
    <row r="769" spans="1:27" ht="13" x14ac:dyDescent="0.3">
      <c r="A769" s="35">
        <v>41483</v>
      </c>
      <c r="B769" s="86">
        <v>16628617.501799999</v>
      </c>
      <c r="C769" s="13">
        <v>-2.4258456606474299E-2</v>
      </c>
      <c r="D769" s="47">
        <f>[1]Data!$AJ764</f>
        <v>3675082.24</v>
      </c>
      <c r="E769" s="91">
        <v>11079145.17</v>
      </c>
      <c r="G769" s="13">
        <v>-0.14240503457489417</v>
      </c>
      <c r="H769" s="34">
        <v>8616</v>
      </c>
      <c r="I769" s="4">
        <v>2019576732.9200001</v>
      </c>
      <c r="J769" s="48">
        <v>1.9222904669366603E-2</v>
      </c>
      <c r="K769" s="4">
        <v>9025922.1383999996</v>
      </c>
      <c r="L769" s="29">
        <v>4.9657941748516191E-2</v>
      </c>
      <c r="M769" s="4">
        <v>309</v>
      </c>
      <c r="N769" s="4">
        <v>136424991.05000001</v>
      </c>
      <c r="O769" s="12">
        <v>-4.0744350288363762E-2</v>
      </c>
      <c r="P769" s="4">
        <v>2053223.0333999998</v>
      </c>
      <c r="Q769" s="29">
        <v>0.16722441456227602</v>
      </c>
      <c r="R769" s="49">
        <v>961713.25</v>
      </c>
      <c r="S769" s="11">
        <v>0.19629098182429017</v>
      </c>
      <c r="T769" s="4">
        <v>4105</v>
      </c>
      <c r="U769" s="38">
        <v>748620.39</v>
      </c>
      <c r="V769" s="38">
        <v>2988876.26</v>
      </c>
      <c r="W769" s="51">
        <v>1394</v>
      </c>
      <c r="X769" s="50">
        <v>66840776.169999994</v>
      </c>
      <c r="Y769" s="11">
        <v>0.26689535803219444</v>
      </c>
      <c r="Z769" s="50">
        <v>850262.43</v>
      </c>
      <c r="AA769" s="29">
        <v>8.4804763271796715E-2</v>
      </c>
    </row>
    <row r="770" spans="1:27" ht="13" x14ac:dyDescent="0.3">
      <c r="A770" s="35">
        <v>41490</v>
      </c>
      <c r="B770" s="86">
        <v>18123361.665099997</v>
      </c>
      <c r="C770" s="13">
        <v>0.11631613965716969</v>
      </c>
      <c r="D770" s="47">
        <f>[1]Data!$AJ765</f>
        <v>2703183</v>
      </c>
      <c r="E770" s="91">
        <v>12667977.130000001</v>
      </c>
      <c r="G770" s="13">
        <v>6.818187718765123E-2</v>
      </c>
      <c r="H770" s="34">
        <v>8616</v>
      </c>
      <c r="I770" s="4">
        <v>2048174239.49</v>
      </c>
      <c r="J770" s="48">
        <v>5.2269471127275091E-2</v>
      </c>
      <c r="K770" s="4">
        <v>9465347.0196000002</v>
      </c>
      <c r="L770" s="29">
        <v>5.134842554517613E-2</v>
      </c>
      <c r="M770" s="4">
        <v>309</v>
      </c>
      <c r="N770" s="4">
        <v>154512680.78</v>
      </c>
      <c r="O770" s="12">
        <v>0.22423995776018679</v>
      </c>
      <c r="P770" s="4">
        <v>3202630.1055000001</v>
      </c>
      <c r="Q770" s="29">
        <v>0.23030329142154182</v>
      </c>
      <c r="R770" s="49">
        <v>1089303.74</v>
      </c>
      <c r="S770" s="11">
        <v>0.28423611650972558</v>
      </c>
      <c r="T770" s="4">
        <v>4105</v>
      </c>
      <c r="U770" s="38">
        <v>862810.03</v>
      </c>
      <c r="V770" s="38">
        <v>2555221.71</v>
      </c>
      <c r="W770" s="51">
        <v>1394</v>
      </c>
      <c r="X770" s="50">
        <v>75142504.909999996</v>
      </c>
      <c r="Y770" s="11">
        <v>0.34669065089956419</v>
      </c>
      <c r="Z770" s="50">
        <v>948049.05999999994</v>
      </c>
      <c r="AA770" s="29">
        <v>8.4111210748652521E-2</v>
      </c>
    </row>
    <row r="771" spans="1:27" ht="13" x14ac:dyDescent="0.3">
      <c r="A771" s="35">
        <v>41497</v>
      </c>
      <c r="B771" s="86">
        <v>18350305.483600002</v>
      </c>
      <c r="C771" s="13">
        <v>0.14457526860895986</v>
      </c>
      <c r="D771" s="47">
        <f>[1]Data!$AJ766</f>
        <v>4674563.83</v>
      </c>
      <c r="E771" s="91">
        <v>12992389.030000001</v>
      </c>
      <c r="G771" s="13">
        <v>0.1179910993690223</v>
      </c>
      <c r="H771" s="34">
        <v>8616</v>
      </c>
      <c r="I771" s="4">
        <v>1951698950.6100001</v>
      </c>
      <c r="J771" s="48">
        <v>3.5365271001256859E-2</v>
      </c>
      <c r="K771" s="4">
        <v>9083420.6049000006</v>
      </c>
      <c r="L771" s="29">
        <v>5.1712327650970703E-2</v>
      </c>
      <c r="M771" s="4">
        <v>309</v>
      </c>
      <c r="N771" s="4">
        <v>144620196.5</v>
      </c>
      <c r="O771" s="12">
        <v>0.26580125260834708</v>
      </c>
      <c r="P771" s="4">
        <v>3908968.4186999998</v>
      </c>
      <c r="Q771" s="29">
        <v>0.30032446007636282</v>
      </c>
      <c r="R771" s="49">
        <v>937762.32000000007</v>
      </c>
      <c r="S771" s="11">
        <v>0.34090625483261472</v>
      </c>
      <c r="T771" s="4">
        <v>4105</v>
      </c>
      <c r="U771" s="38">
        <v>787828.78</v>
      </c>
      <c r="V771" s="38">
        <v>2828299.92</v>
      </c>
      <c r="W771" s="51">
        <v>1394</v>
      </c>
      <c r="X771" s="50">
        <v>63953332.940000005</v>
      </c>
      <c r="Y771" s="11">
        <v>0.39139130545401413</v>
      </c>
      <c r="Z771" s="50">
        <v>804025.44000000006</v>
      </c>
      <c r="AA771" s="29">
        <v>8.3813764718546041E-2</v>
      </c>
    </row>
    <row r="772" spans="1:27" ht="13" x14ac:dyDescent="0.3">
      <c r="A772" s="35">
        <v>41504</v>
      </c>
      <c r="B772" s="86">
        <v>14862009.0624</v>
      </c>
      <c r="C772" s="13">
        <v>7.5931878452564439E-2</v>
      </c>
      <c r="D772" s="47">
        <f>[1]Data!$AJ767</f>
        <v>4947356.4000000004</v>
      </c>
      <c r="E772" s="91">
        <v>10224603.57</v>
      </c>
      <c r="G772" s="13">
        <v>5.4366115660107184E-2</v>
      </c>
      <c r="H772" s="34">
        <v>8616</v>
      </c>
      <c r="I772" s="4">
        <v>1783185594.1699998</v>
      </c>
      <c r="J772" s="48">
        <v>5.9940023870709069E-2</v>
      </c>
      <c r="K772" s="4">
        <v>7387751.9916000003</v>
      </c>
      <c r="L772" s="29">
        <v>4.6033421035014448E-2</v>
      </c>
      <c r="M772" s="4">
        <v>309</v>
      </c>
      <c r="N772" s="4">
        <v>138580512.43000001</v>
      </c>
      <c r="O772" s="12">
        <v>0.19762756106649126</v>
      </c>
      <c r="P772" s="4">
        <v>2836851.5807999996</v>
      </c>
      <c r="Q772" s="29">
        <v>0.22745314306671882</v>
      </c>
      <c r="R772" s="49">
        <v>848483.69</v>
      </c>
      <c r="S772" s="11">
        <v>0.22880988495974974</v>
      </c>
      <c r="T772" s="4">
        <v>4105</v>
      </c>
      <c r="U772" s="38">
        <v>770003.43</v>
      </c>
      <c r="V772" s="38">
        <v>2232412.41</v>
      </c>
      <c r="W772" s="51">
        <v>1394</v>
      </c>
      <c r="X772" s="50">
        <v>60848416.700000003</v>
      </c>
      <c r="Y772" s="11">
        <v>0.35327971371045974</v>
      </c>
      <c r="Z772" s="50">
        <v>786505.96000000008</v>
      </c>
      <c r="AA772" s="29">
        <v>8.6171068222168995E-2</v>
      </c>
    </row>
    <row r="773" spans="1:27" ht="13" x14ac:dyDescent="0.3">
      <c r="A773" s="35">
        <v>41511</v>
      </c>
      <c r="B773" s="86">
        <v>18294409.6886</v>
      </c>
      <c r="C773" s="13">
        <v>0.16062340017625343</v>
      </c>
      <c r="D773" s="47">
        <f>[1]Data!$AJ768</f>
        <v>2239170</v>
      </c>
      <c r="E773" s="91">
        <v>12469252.91</v>
      </c>
      <c r="G773" s="13">
        <v>6.6594462876677252E-2</v>
      </c>
      <c r="H773" s="34">
        <v>8616</v>
      </c>
      <c r="I773" s="4">
        <v>1903895289.3599997</v>
      </c>
      <c r="J773" s="48">
        <v>-6.2879356390946883E-3</v>
      </c>
      <c r="K773" s="4">
        <v>9000122.185800001</v>
      </c>
      <c r="L773" s="29">
        <v>5.2524610034418329E-2</v>
      </c>
      <c r="M773" s="4">
        <v>309</v>
      </c>
      <c r="N773" s="4">
        <v>154163110.01999998</v>
      </c>
      <c r="O773" s="12">
        <v>0.1681125590752266</v>
      </c>
      <c r="P773" s="4">
        <v>3469130.7228000001</v>
      </c>
      <c r="Q773" s="29">
        <v>0.25003320778232446</v>
      </c>
      <c r="R773" s="49">
        <v>892097.21</v>
      </c>
      <c r="S773" s="11">
        <v>0.22058282882373015</v>
      </c>
      <c r="T773" s="4">
        <v>4105</v>
      </c>
      <c r="U773" s="38">
        <v>923160.55</v>
      </c>
      <c r="V773" s="38">
        <v>3206811.9</v>
      </c>
      <c r="W773" s="51">
        <v>1394</v>
      </c>
      <c r="X773" s="50">
        <v>64133901.380000003</v>
      </c>
      <c r="Y773" s="11">
        <v>0.3727326378350706</v>
      </c>
      <c r="Z773" s="50">
        <v>803087.12</v>
      </c>
      <c r="AA773" s="29">
        <v>8.3480250197330713E-2</v>
      </c>
    </row>
    <row r="774" spans="1:27" ht="13" x14ac:dyDescent="0.3">
      <c r="A774" s="35">
        <v>41518</v>
      </c>
      <c r="B774" s="86">
        <v>19169292.576099999</v>
      </c>
      <c r="C774" s="13">
        <v>0.19542213460363822</v>
      </c>
      <c r="D774" s="47">
        <f>[1]Data!$AJ769</f>
        <v>1955362.26</v>
      </c>
      <c r="E774" s="91">
        <v>13643542.730000002</v>
      </c>
      <c r="G774" s="13">
        <v>0.14934988219678691</v>
      </c>
      <c r="H774" s="34">
        <v>8616</v>
      </c>
      <c r="I774" s="4">
        <v>2141131286.6699998</v>
      </c>
      <c r="J774" s="48">
        <v>7.2295428339631318E-2</v>
      </c>
      <c r="K774" s="4">
        <v>9806920.3907999992</v>
      </c>
      <c r="L774" s="29">
        <v>5.0891686464247278E-2</v>
      </c>
      <c r="M774" s="4">
        <v>309</v>
      </c>
      <c r="N774" s="4">
        <v>170193997.57999998</v>
      </c>
      <c r="O774" s="12">
        <v>0.27332585851974756</v>
      </c>
      <c r="P774" s="4">
        <v>3836622.3453000002</v>
      </c>
      <c r="Q774" s="29">
        <v>0.25047379917121992</v>
      </c>
      <c r="R774" s="49">
        <v>1092878.27</v>
      </c>
      <c r="S774" s="11">
        <v>0.22140077751433473</v>
      </c>
      <c r="T774" s="4">
        <v>4105</v>
      </c>
      <c r="U774" s="38">
        <v>819346.18</v>
      </c>
      <c r="V774" s="38">
        <v>2655662.38</v>
      </c>
      <c r="W774" s="51">
        <v>1394</v>
      </c>
      <c r="X774" s="50">
        <v>76412968.689999998</v>
      </c>
      <c r="Y774" s="11">
        <v>0.34437851484529181</v>
      </c>
      <c r="Z774" s="50">
        <v>957863.01</v>
      </c>
      <c r="AA774" s="29">
        <v>8.3568974082218722E-2</v>
      </c>
    </row>
    <row r="775" spans="1:27" ht="13" x14ac:dyDescent="0.3">
      <c r="A775" s="35">
        <v>41525</v>
      </c>
      <c r="B775" s="86">
        <v>16900352.785500001</v>
      </c>
      <c r="C775" s="13">
        <v>8.8367643368539639E-2</v>
      </c>
      <c r="D775" s="47">
        <f>[1]Data!$AJ770</f>
        <v>2774022</v>
      </c>
      <c r="E775" s="91">
        <v>11509964.73</v>
      </c>
      <c r="G775" s="13">
        <v>9.3681507808689446E-3</v>
      </c>
      <c r="H775" s="34">
        <v>8616</v>
      </c>
      <c r="I775" s="4">
        <v>1929246695.1000001</v>
      </c>
      <c r="J775" s="48">
        <v>-3.3401297737178703E-2</v>
      </c>
      <c r="K775" s="4">
        <v>9130087.5039000008</v>
      </c>
      <c r="L775" s="29">
        <v>5.2582915895440584E-2</v>
      </c>
      <c r="M775" s="4">
        <v>309</v>
      </c>
      <c r="N775" s="4">
        <v>153396865.38999999</v>
      </c>
      <c r="O775" s="12">
        <v>0.16497756223199578</v>
      </c>
      <c r="P775" s="4">
        <v>2379877.2216000003</v>
      </c>
      <c r="Q775" s="29">
        <v>0.17238344585966905</v>
      </c>
      <c r="R775" s="49">
        <v>1064555.1200000001</v>
      </c>
      <c r="S775" s="11">
        <v>0.32811801510969496</v>
      </c>
      <c r="T775" s="4">
        <v>4105</v>
      </c>
      <c r="U775" s="38">
        <v>734361.3</v>
      </c>
      <c r="V775" s="38">
        <v>2713927.71</v>
      </c>
      <c r="W775" s="51">
        <v>1394</v>
      </c>
      <c r="X775" s="50">
        <v>69480133.510000005</v>
      </c>
      <c r="Y775" s="11">
        <v>0.31197428429449703</v>
      </c>
      <c r="Z775" s="50">
        <v>877543.93</v>
      </c>
      <c r="AA775" s="29">
        <v>8.4200944516386933E-2</v>
      </c>
    </row>
    <row r="776" spans="1:27" ht="13" x14ac:dyDescent="0.3">
      <c r="A776" s="35">
        <v>41532</v>
      </c>
      <c r="B776" s="86">
        <v>15780880.3817</v>
      </c>
      <c r="C776" s="13">
        <v>2.6651800526183322E-2</v>
      </c>
      <c r="D776" s="47">
        <f>[1]Data!$AJ771</f>
        <v>3054953</v>
      </c>
      <c r="E776" s="91">
        <v>10638126.920000002</v>
      </c>
      <c r="G776" s="13">
        <v>-5.3750659347933549E-2</v>
      </c>
      <c r="H776" s="34">
        <v>8616</v>
      </c>
      <c r="I776" s="4">
        <v>1774394584.21</v>
      </c>
      <c r="J776" s="48">
        <v>-2.4383457347851412E-2</v>
      </c>
      <c r="K776" s="4">
        <v>8266274.2178999996</v>
      </c>
      <c r="L776" s="29">
        <v>5.1762720720257692E-2</v>
      </c>
      <c r="M776" s="4">
        <v>309</v>
      </c>
      <c r="N776" s="4">
        <v>135986736.03999999</v>
      </c>
      <c r="O776" s="12">
        <v>3.8750678562369689E-2</v>
      </c>
      <c r="P776" s="4">
        <v>2371853.0537999999</v>
      </c>
      <c r="Q776" s="29">
        <v>0.19379774518779605</v>
      </c>
      <c r="R776" s="49">
        <v>849604.50000000012</v>
      </c>
      <c r="S776" s="11">
        <v>0.25658888507464006</v>
      </c>
      <c r="T776" s="4">
        <v>4105</v>
      </c>
      <c r="U776" s="38">
        <v>1217096.98</v>
      </c>
      <c r="V776" s="38">
        <v>2329954.92</v>
      </c>
      <c r="W776" s="51">
        <v>1394</v>
      </c>
      <c r="X776" s="50">
        <v>61027598.140000001</v>
      </c>
      <c r="Y776" s="11">
        <v>0.27540709385586881</v>
      </c>
      <c r="Z776" s="50">
        <v>746096.71000000008</v>
      </c>
      <c r="AA776" s="29">
        <v>8.1503749422616012E-2</v>
      </c>
    </row>
    <row r="777" spans="1:27" ht="13" x14ac:dyDescent="0.3">
      <c r="A777" s="35">
        <v>41539</v>
      </c>
      <c r="B777" s="86">
        <v>15709878.358800001</v>
      </c>
      <c r="C777" s="13">
        <v>2.3907140837010399E-2</v>
      </c>
      <c r="D777" s="47">
        <f>[1]Data!$AJ772</f>
        <v>2670375.25</v>
      </c>
      <c r="E777" s="91">
        <v>10965824.420000002</v>
      </c>
      <c r="G777" s="13">
        <v>-3.3228156729153024E-2</v>
      </c>
      <c r="H777" s="34">
        <v>8616</v>
      </c>
      <c r="I777" s="4">
        <v>1825798560.5900002</v>
      </c>
      <c r="J777" s="48">
        <v>8.5313605788084335E-3</v>
      </c>
      <c r="K777" s="4">
        <v>7947698.0328000011</v>
      </c>
      <c r="L777" s="29">
        <v>4.8366647792439758E-2</v>
      </c>
      <c r="M777" s="4">
        <v>309</v>
      </c>
      <c r="N777" s="4">
        <v>133322009.52</v>
      </c>
      <c r="O777" s="12">
        <v>7.9101779555921237E-3</v>
      </c>
      <c r="P777" s="4">
        <v>3018126.3659999999</v>
      </c>
      <c r="Q777" s="29">
        <v>0.25153189275150672</v>
      </c>
      <c r="R777" s="49">
        <v>774590.21000000008</v>
      </c>
      <c r="S777" s="11">
        <v>0.12030943320275234</v>
      </c>
      <c r="T777" s="4">
        <v>4105</v>
      </c>
      <c r="U777" s="38">
        <v>730071.29</v>
      </c>
      <c r="V777" s="38">
        <v>2509101.4700000002</v>
      </c>
      <c r="W777" s="51">
        <v>1394</v>
      </c>
      <c r="X777" s="50">
        <v>58275303.549999997</v>
      </c>
      <c r="Y777" s="11">
        <v>0.22320108141285178</v>
      </c>
      <c r="Z777" s="50">
        <v>730290.99</v>
      </c>
      <c r="AA777" s="29">
        <v>8.3544937622208243E-2</v>
      </c>
    </row>
    <row r="778" spans="1:27" ht="13" x14ac:dyDescent="0.3">
      <c r="A778" s="35">
        <v>41546</v>
      </c>
      <c r="B778" s="86">
        <v>19525683.311900001</v>
      </c>
      <c r="C778" s="13">
        <v>2.7562627570557607E-2</v>
      </c>
      <c r="D778" s="47">
        <f>[1]Data!$AJ773</f>
        <v>1622100</v>
      </c>
      <c r="E778" s="91">
        <v>13478069.25</v>
      </c>
      <c r="G778" s="13">
        <v>-2.3548457185965654E-3</v>
      </c>
      <c r="H778" s="34">
        <v>8616</v>
      </c>
      <c r="I778" s="4">
        <v>2297012954.5599999</v>
      </c>
      <c r="J778" s="48">
        <v>0.10389124792399684</v>
      </c>
      <c r="K778" s="4">
        <v>10409410.7217</v>
      </c>
      <c r="L778" s="29">
        <v>5.0352401757418494E-2</v>
      </c>
      <c r="M778" s="4">
        <v>309</v>
      </c>
      <c r="N778" s="4">
        <v>152691950.13999999</v>
      </c>
      <c r="O778" s="12">
        <v>0.10524916718195443</v>
      </c>
      <c r="P778" s="4">
        <v>3068658.5202000001</v>
      </c>
      <c r="Q778" s="29">
        <v>0.22330061112414845</v>
      </c>
      <c r="R778" s="49">
        <v>1055894.4200000002</v>
      </c>
      <c r="S778" s="11">
        <v>0.16125181253405674</v>
      </c>
      <c r="T778" s="4">
        <v>4105</v>
      </c>
      <c r="U778" s="38">
        <v>924364</v>
      </c>
      <c r="V778" s="38">
        <v>3187658.1199999996</v>
      </c>
      <c r="W778" s="51">
        <v>1394</v>
      </c>
      <c r="X778" s="50">
        <v>70784875.849999994</v>
      </c>
      <c r="Y778" s="11">
        <v>0.53771337272204645</v>
      </c>
      <c r="Z778" s="50">
        <v>879697.53</v>
      </c>
      <c r="AA778" s="29">
        <v>8.2851740990939393E-2</v>
      </c>
    </row>
    <row r="779" spans="1:27" ht="13" x14ac:dyDescent="0.3">
      <c r="A779" s="35">
        <v>41553</v>
      </c>
      <c r="B779" s="86">
        <v>17246650.066199999</v>
      </c>
      <c r="C779" s="13">
        <v>6.8100416363528149E-2</v>
      </c>
      <c r="D779" s="47">
        <f>[1]Data!$AJ774</f>
        <v>1865096</v>
      </c>
      <c r="E779" s="91">
        <v>11935087.58</v>
      </c>
      <c r="G779" s="13">
        <v>4.0608830814292007E-2</v>
      </c>
      <c r="H779" s="34">
        <v>8616</v>
      </c>
      <c r="I779" s="4">
        <v>2025640241.5</v>
      </c>
      <c r="J779" s="48">
        <v>4.8309293597369907E-2</v>
      </c>
      <c r="K779" s="4">
        <v>9599676.6752999984</v>
      </c>
      <c r="L779" s="29">
        <v>5.2656474720809886E-2</v>
      </c>
      <c r="M779" s="4">
        <v>309</v>
      </c>
      <c r="N779" s="4">
        <v>147961991.16</v>
      </c>
      <c r="O779" s="12">
        <v>0.1473737761294347</v>
      </c>
      <c r="P779" s="4">
        <v>2335410.9008999998</v>
      </c>
      <c r="Q779" s="29">
        <v>0.17537618821268638</v>
      </c>
      <c r="R779" s="49">
        <v>1030381.9700000001</v>
      </c>
      <c r="S779" s="11">
        <v>0.24270320609288354</v>
      </c>
      <c r="T779" s="4">
        <v>4105</v>
      </c>
      <c r="U779" s="38">
        <v>1040020.45</v>
      </c>
      <c r="V779" s="38">
        <v>2313050.2000000002</v>
      </c>
      <c r="W779" s="51">
        <v>1394</v>
      </c>
      <c r="X779" s="50">
        <v>72942570.419999987</v>
      </c>
      <c r="Y779" s="11">
        <v>0.56901834849681965</v>
      </c>
      <c r="Z779" s="50">
        <v>928109.87000000011</v>
      </c>
      <c r="AA779" s="29">
        <v>8.4825625114478054E-2</v>
      </c>
    </row>
    <row r="780" spans="1:27" ht="13" x14ac:dyDescent="0.3">
      <c r="A780" s="35">
        <v>41560</v>
      </c>
      <c r="B780" s="86">
        <v>16455342.262899999</v>
      </c>
      <c r="C780" s="13">
        <v>8.8303444312482604E-2</v>
      </c>
      <c r="D780" s="47">
        <f>[1]Data!$AJ775</f>
        <v>4986279.8100000005</v>
      </c>
      <c r="E780" s="91">
        <v>11249303.109999999</v>
      </c>
      <c r="G780" s="13">
        <v>2.7885131700458921E-2</v>
      </c>
      <c r="H780" s="34">
        <v>8616</v>
      </c>
      <c r="I780" s="4">
        <v>1851018073.1299996</v>
      </c>
      <c r="J780" s="48">
        <v>1.1897975237090241E-2</v>
      </c>
      <c r="K780" s="4">
        <v>8120165.2073999997</v>
      </c>
      <c r="L780" s="29">
        <v>4.8742937289334307E-2</v>
      </c>
      <c r="M780" s="4">
        <v>309</v>
      </c>
      <c r="N780" s="4">
        <v>134971453.76999998</v>
      </c>
      <c r="O780" s="12">
        <v>9.9379046930829773E-2</v>
      </c>
      <c r="P780" s="4">
        <v>3129137.9055000003</v>
      </c>
      <c r="Q780" s="29">
        <v>0.2575966841792135</v>
      </c>
      <c r="R780" s="49">
        <v>860403.29999999981</v>
      </c>
      <c r="S780" s="11">
        <v>0.16792900430606306</v>
      </c>
      <c r="T780" s="4">
        <v>4105</v>
      </c>
      <c r="U780" s="38">
        <v>945301.53</v>
      </c>
      <c r="V780" s="38">
        <v>2655281.21</v>
      </c>
      <c r="W780" s="51">
        <v>1394</v>
      </c>
      <c r="X780" s="50">
        <v>61838191.379999995</v>
      </c>
      <c r="Y780" s="11">
        <v>0.30909045249704237</v>
      </c>
      <c r="Z780" s="50">
        <v>745053.11</v>
      </c>
      <c r="AA780" s="29">
        <v>8.0322865570414972E-2</v>
      </c>
    </row>
    <row r="781" spans="1:27" ht="13" x14ac:dyDescent="0.3">
      <c r="A781" s="35">
        <v>41567</v>
      </c>
      <c r="B781" s="86">
        <v>15948756.7523</v>
      </c>
      <c r="C781" s="13">
        <v>7.1003408757537301E-2</v>
      </c>
      <c r="D781" s="47">
        <f>[1]Data!$AJ776</f>
        <v>4180088.25</v>
      </c>
      <c r="E781" s="91">
        <v>10791861.439999999</v>
      </c>
      <c r="G781" s="13">
        <v>1.8168319507698261E-2</v>
      </c>
      <c r="H781" s="34">
        <v>8616</v>
      </c>
      <c r="I781" s="4">
        <v>1796805060.0599997</v>
      </c>
      <c r="J781" s="48">
        <v>1.0586969481444219E-2</v>
      </c>
      <c r="K781" s="4">
        <v>8114319.7802999998</v>
      </c>
      <c r="L781" s="29">
        <v>5.0177457017507157E-2</v>
      </c>
      <c r="M781" s="4">
        <v>309</v>
      </c>
      <c r="N781" s="4">
        <v>126002241.14</v>
      </c>
      <c r="O781" s="12">
        <v>-6.8024051605985125E-2</v>
      </c>
      <c r="P781" s="4">
        <v>2677541.6519999998</v>
      </c>
      <c r="Q781" s="29">
        <v>0.23611058446924379</v>
      </c>
      <c r="R781" s="49">
        <v>769859.89000000013</v>
      </c>
      <c r="S781" s="11">
        <v>8.5405872432068541E-2</v>
      </c>
      <c r="T781" s="4">
        <v>4105</v>
      </c>
      <c r="U781" s="38">
        <v>1223192.8700000001</v>
      </c>
      <c r="V781" s="38">
        <v>2385835.0099999998</v>
      </c>
      <c r="W781" s="51">
        <v>1394</v>
      </c>
      <c r="X781" s="50">
        <v>59860655.700000003</v>
      </c>
      <c r="Y781" s="11">
        <v>0.29761606489013359</v>
      </c>
      <c r="Z781" s="50">
        <v>778007.55</v>
      </c>
      <c r="AA781" s="29">
        <v>8.664651162516418E-2</v>
      </c>
    </row>
    <row r="782" spans="1:27" ht="13" x14ac:dyDescent="0.3">
      <c r="A782" s="35">
        <v>41574</v>
      </c>
      <c r="B782" s="86">
        <v>16483123.756499998</v>
      </c>
      <c r="C782" s="13">
        <v>-5.2805526295983785E-2</v>
      </c>
      <c r="D782" s="47">
        <f>[1]Data!$AJ777</f>
        <v>736950</v>
      </c>
      <c r="E782" s="91">
        <v>11954318.560000001</v>
      </c>
      <c r="G782" s="13">
        <v>-9.4330970698184413E-2</v>
      </c>
      <c r="H782" s="34">
        <v>8616</v>
      </c>
      <c r="I782" s="4">
        <v>2051773893.6799998</v>
      </c>
      <c r="J782" s="48">
        <v>1.4455283308283606E-2</v>
      </c>
      <c r="K782" s="4">
        <v>9238535.5166999996</v>
      </c>
      <c r="L782" s="29">
        <v>5.0030071513332955E-2</v>
      </c>
      <c r="M782" s="4">
        <v>309</v>
      </c>
      <c r="N782" s="4">
        <v>135916615.30000001</v>
      </c>
      <c r="O782" s="12">
        <v>-0.11966195808013513</v>
      </c>
      <c r="P782" s="4">
        <v>2715783.0497999997</v>
      </c>
      <c r="Q782" s="29">
        <v>0.22201382188186375</v>
      </c>
      <c r="R782" s="49">
        <v>938305.94000000006</v>
      </c>
      <c r="S782" s="11">
        <v>0.133642782951092</v>
      </c>
      <c r="T782" s="4">
        <v>4105</v>
      </c>
      <c r="U782" s="38">
        <v>770093.11</v>
      </c>
      <c r="V782" s="38">
        <v>1991618.84</v>
      </c>
      <c r="W782" s="51">
        <v>1394</v>
      </c>
      <c r="X782" s="50">
        <v>65761604.539999992</v>
      </c>
      <c r="Y782" s="11">
        <v>0.28336822437110176</v>
      </c>
      <c r="Z782" s="50">
        <v>828787.3</v>
      </c>
      <c r="AA782" s="29">
        <v>8.4019371262541095E-2</v>
      </c>
    </row>
    <row r="783" spans="1:27" ht="13" x14ac:dyDescent="0.3">
      <c r="A783" s="35">
        <v>41581</v>
      </c>
      <c r="B783" s="86">
        <v>18483869.735199999</v>
      </c>
      <c r="C783" s="13">
        <v>-4.4336499760943671E-2</v>
      </c>
      <c r="D783" s="47">
        <f>[1]Data!$AJ778</f>
        <v>2762826</v>
      </c>
      <c r="E783" s="91">
        <v>11932657.139999999</v>
      </c>
      <c r="G783" s="13">
        <v>-0.13294196301002481</v>
      </c>
      <c r="H783" s="34">
        <v>8616</v>
      </c>
      <c r="I783" s="4">
        <v>1983854062.2199998</v>
      </c>
      <c r="J783" s="48">
        <v>-7.2461450980683018E-2</v>
      </c>
      <c r="K783" s="4">
        <v>9387253.3076999988</v>
      </c>
      <c r="L783" s="29">
        <v>5.2575850470211308E-2</v>
      </c>
      <c r="M783" s="4">
        <v>309</v>
      </c>
      <c r="N783" s="4">
        <v>149878729.44999999</v>
      </c>
      <c r="O783" s="12">
        <v>-2.2144421137045844E-3</v>
      </c>
      <c r="P783" s="4">
        <v>2545403.8275000001</v>
      </c>
      <c r="Q783" s="29">
        <v>0.18870099081961497</v>
      </c>
      <c r="R783" s="49">
        <v>1105305.25</v>
      </c>
      <c r="S783" s="11">
        <v>0.22904505098666905</v>
      </c>
      <c r="T783" s="4">
        <v>4105</v>
      </c>
      <c r="U783" s="38">
        <v>785919.27</v>
      </c>
      <c r="V783" s="38">
        <v>3668099.05</v>
      </c>
      <c r="W783" s="51">
        <v>1394</v>
      </c>
      <c r="X783" s="50">
        <v>75910285.349999994</v>
      </c>
      <c r="Y783" s="11">
        <v>0.30529150617768708</v>
      </c>
      <c r="Z783" s="50">
        <v>991889.03</v>
      </c>
      <c r="AA783" s="29">
        <v>8.7110639919802835E-2</v>
      </c>
    </row>
    <row r="784" spans="1:27" ht="13" x14ac:dyDescent="0.3">
      <c r="A784" s="35">
        <v>41588</v>
      </c>
      <c r="B784" s="86">
        <v>17755340.5337</v>
      </c>
      <c r="C784" s="13">
        <v>0.16650616538969909</v>
      </c>
      <c r="D784" s="47">
        <f>[1]Data!$AJ779</f>
        <v>2887821.44</v>
      </c>
      <c r="E784" s="91">
        <v>11421785.689999999</v>
      </c>
      <c r="G784" s="13">
        <v>2.2449949804660863E-2</v>
      </c>
      <c r="H784" s="34">
        <v>8616</v>
      </c>
      <c r="I784" s="4">
        <v>1896849462.9200001</v>
      </c>
      <c r="J784" s="48">
        <v>-1.5569757524427019E-2</v>
      </c>
      <c r="K784" s="4">
        <v>8774605.1411999986</v>
      </c>
      <c r="L784" s="29">
        <v>5.1398708535318222E-2</v>
      </c>
      <c r="M784" s="4">
        <v>309</v>
      </c>
      <c r="N784" s="4">
        <v>142702863.53999999</v>
      </c>
      <c r="O784" s="12">
        <v>0.13334163701077273</v>
      </c>
      <c r="P784" s="4">
        <v>2647180.5524999998</v>
      </c>
      <c r="Q784" s="29">
        <v>0.20611441508849207</v>
      </c>
      <c r="R784" s="49">
        <v>992015.29999999993</v>
      </c>
      <c r="S784" s="11">
        <v>0.29370944138370536</v>
      </c>
      <c r="T784" s="4">
        <v>4105</v>
      </c>
      <c r="U784" s="38">
        <v>987743.93</v>
      </c>
      <c r="V784" s="38">
        <v>3484377.17</v>
      </c>
      <c r="W784" s="51">
        <v>1394</v>
      </c>
      <c r="X784" s="50">
        <v>69450132.450000003</v>
      </c>
      <c r="Y784" s="11">
        <v>0.73325927311521344</v>
      </c>
      <c r="Z784" s="50">
        <v>869418.44000000018</v>
      </c>
      <c r="AA784" s="29">
        <v>8.3457334476736977E-2</v>
      </c>
    </row>
    <row r="785" spans="1:27" ht="13" x14ac:dyDescent="0.3">
      <c r="A785" s="35">
        <v>41595</v>
      </c>
      <c r="B785" s="86">
        <v>16113227.814899998</v>
      </c>
      <c r="C785" s="13">
        <v>0.10900470415542052</v>
      </c>
      <c r="D785" s="47">
        <f>[1]Data!$AJ780</f>
        <v>3013813</v>
      </c>
      <c r="E785" s="91">
        <v>10579628.67</v>
      </c>
      <c r="G785" s="13">
        <v>0.10675329582457294</v>
      </c>
      <c r="H785" s="34">
        <v>8616</v>
      </c>
      <c r="I785" s="4">
        <v>1843743610.71</v>
      </c>
      <c r="J785" s="48">
        <v>2.456411366983402E-2</v>
      </c>
      <c r="K785" s="4">
        <v>7935101.9072999991</v>
      </c>
      <c r="L785" s="29">
        <v>4.7819988884489101E-2</v>
      </c>
      <c r="M785" s="4">
        <v>309</v>
      </c>
      <c r="N785" s="4">
        <v>146202133.98000002</v>
      </c>
      <c r="O785" s="12">
        <v>0.16034984304117672</v>
      </c>
      <c r="P785" s="4">
        <v>2644526.7576000001</v>
      </c>
      <c r="Q785" s="29">
        <v>0.20097949215994063</v>
      </c>
      <c r="R785" s="49">
        <v>822673.44000000018</v>
      </c>
      <c r="S785" s="11">
        <v>0.14720834423764972</v>
      </c>
      <c r="T785" s="4">
        <v>4105</v>
      </c>
      <c r="U785" s="38">
        <v>1424913.92</v>
      </c>
      <c r="V785" s="38">
        <v>2543510.85</v>
      </c>
      <c r="W785" s="51">
        <v>1394</v>
      </c>
      <c r="X785" s="50">
        <v>62611522.789999992</v>
      </c>
      <c r="Y785" s="11">
        <v>0.3362322789753418</v>
      </c>
      <c r="Z785" s="50">
        <v>742500.94</v>
      </c>
      <c r="AA785" s="29">
        <v>7.90590301288321E-2</v>
      </c>
    </row>
    <row r="786" spans="1:27" ht="13" x14ac:dyDescent="0.3">
      <c r="A786" s="35">
        <v>41602</v>
      </c>
      <c r="B786" s="86">
        <v>17224881.312799998</v>
      </c>
      <c r="C786" s="13">
        <v>8.9674171371165068E-2</v>
      </c>
      <c r="D786" s="47">
        <f>[1]Data!$AJ781</f>
        <v>3154430</v>
      </c>
      <c r="E786" s="91">
        <v>12207297.049999999</v>
      </c>
      <c r="G786" s="13">
        <v>0.11337969459918185</v>
      </c>
      <c r="H786" s="34">
        <v>8616</v>
      </c>
      <c r="I786" s="4">
        <v>1938031636.0400002</v>
      </c>
      <c r="J786" s="48">
        <v>-1.3129008418645283E-3</v>
      </c>
      <c r="K786" s="4">
        <v>8800458.8993999977</v>
      </c>
      <c r="L786" s="29">
        <v>5.0454737085613696E-2</v>
      </c>
      <c r="M786" s="4">
        <v>309</v>
      </c>
      <c r="N786" s="4">
        <v>152170327.97</v>
      </c>
      <c r="O786" s="12">
        <v>0.13977525673053881</v>
      </c>
      <c r="P786" s="4">
        <v>3406838.1533999997</v>
      </c>
      <c r="Q786" s="29">
        <v>0.24875912252395732</v>
      </c>
      <c r="R786" s="49">
        <v>890042.01</v>
      </c>
      <c r="S786" s="11">
        <v>0.18851808711621332</v>
      </c>
      <c r="T786" s="4">
        <v>4105</v>
      </c>
      <c r="U786" s="38">
        <v>902792.47</v>
      </c>
      <c r="V786" s="38">
        <v>2408680.36</v>
      </c>
      <c r="W786" s="51">
        <v>1394</v>
      </c>
      <c r="X786" s="50">
        <v>63703725.880000003</v>
      </c>
      <c r="Y786" s="11">
        <v>0.11779558072593677</v>
      </c>
      <c r="Z786" s="50">
        <v>816069.42</v>
      </c>
      <c r="AA786" s="29">
        <v>8.5402583990900477E-2</v>
      </c>
    </row>
    <row r="787" spans="1:27" ht="13" x14ac:dyDescent="0.3">
      <c r="A787" s="35">
        <v>41609</v>
      </c>
      <c r="B787" s="86">
        <v>20030708.3413</v>
      </c>
      <c r="C787" s="13">
        <v>8.0989681960286442E-2</v>
      </c>
      <c r="D787" s="47">
        <f>[1]Data!$AJ782</f>
        <v>987992.17</v>
      </c>
      <c r="E787" s="91">
        <v>14472604.050000001</v>
      </c>
      <c r="G787" s="13">
        <v>7.9950912280192687E-2</v>
      </c>
      <c r="H787" s="34">
        <v>8616</v>
      </c>
      <c r="I787" s="4">
        <v>2206180100.5500002</v>
      </c>
      <c r="J787" s="48">
        <v>7.2883718146241616E-3</v>
      </c>
      <c r="K787" s="4">
        <v>10841876.498699998</v>
      </c>
      <c r="L787" s="29">
        <v>5.4603563145170252E-2</v>
      </c>
      <c r="M787" s="4">
        <v>309</v>
      </c>
      <c r="N787" s="4">
        <v>163377912.87</v>
      </c>
      <c r="O787" s="12">
        <v>4.6857608632145276E-2</v>
      </c>
      <c r="P787" s="4">
        <v>3630727.5425999998</v>
      </c>
      <c r="Q787" s="29">
        <v>0.24692087462336304</v>
      </c>
      <c r="R787" s="49">
        <v>1070791.3900000001</v>
      </c>
      <c r="S787" s="11">
        <v>0.13213851159974466</v>
      </c>
      <c r="T787" s="4">
        <v>4105</v>
      </c>
      <c r="U787" s="38">
        <v>1182917.19</v>
      </c>
      <c r="V787" s="38">
        <v>2311645.59</v>
      </c>
      <c r="W787" s="51">
        <v>1394</v>
      </c>
      <c r="X787" s="50">
        <v>80923688.359999999</v>
      </c>
      <c r="Y787" s="11">
        <v>0.61327811983398983</v>
      </c>
      <c r="Z787" s="50">
        <v>992750.12999999989</v>
      </c>
      <c r="AA787" s="29">
        <v>8.1784880720678993E-2</v>
      </c>
    </row>
    <row r="788" spans="1:27" ht="13" x14ac:dyDescent="0.3">
      <c r="A788" s="35">
        <v>41616</v>
      </c>
      <c r="B788" s="86">
        <v>18163763.165899999</v>
      </c>
      <c r="C788" s="13">
        <v>5.5695188239682114E-2</v>
      </c>
      <c r="D788" s="47">
        <f>[1]Data!$AJ783</f>
        <v>5435267.5700000003</v>
      </c>
      <c r="E788" s="91">
        <v>12766245.530000001</v>
      </c>
      <c r="G788" s="13">
        <v>5.9973618522936478E-2</v>
      </c>
      <c r="H788" s="34">
        <v>8616</v>
      </c>
      <c r="I788" s="4">
        <v>2106438727.0699997</v>
      </c>
      <c r="J788" s="48">
        <v>6.5455061511696888E-2</v>
      </c>
      <c r="K788" s="4">
        <v>9591477.5888999999</v>
      </c>
      <c r="L788" s="29">
        <v>5.059343613485439E-2</v>
      </c>
      <c r="M788" s="4">
        <v>309</v>
      </c>
      <c r="N788" s="4">
        <v>162945997.21000001</v>
      </c>
      <c r="O788" s="12">
        <v>1.686850603020984E-2</v>
      </c>
      <c r="P788" s="4">
        <v>3174767.9369999995</v>
      </c>
      <c r="Q788" s="29">
        <v>0.21648398797141583</v>
      </c>
      <c r="R788" s="49">
        <v>1142429.49</v>
      </c>
      <c r="S788" s="11">
        <v>0.30631398639334839</v>
      </c>
      <c r="T788" s="4">
        <v>4105</v>
      </c>
      <c r="U788" s="38">
        <v>728594.99</v>
      </c>
      <c r="V788" s="38">
        <v>2517085.86</v>
      </c>
      <c r="W788" s="51">
        <v>1394</v>
      </c>
      <c r="X788" s="50">
        <v>77698336.49000001</v>
      </c>
      <c r="Y788" s="11">
        <v>0.37601107035197212</v>
      </c>
      <c r="Z788" s="50">
        <v>1009407.3</v>
      </c>
      <c r="AA788" s="29">
        <v>8.660908719540078E-2</v>
      </c>
    </row>
    <row r="789" spans="1:27" ht="13" x14ac:dyDescent="0.3">
      <c r="A789" s="35">
        <v>41623</v>
      </c>
      <c r="B789" s="86">
        <v>18931140.860099997</v>
      </c>
      <c r="C789" s="13">
        <v>-1.981724768433113E-2</v>
      </c>
      <c r="D789" s="47">
        <f>[1]Data!$AJ784</f>
        <v>4578983</v>
      </c>
      <c r="E789" s="91">
        <v>13337762.840000002</v>
      </c>
      <c r="G789" s="13">
        <v>-2.9409450059713849E-2</v>
      </c>
      <c r="H789" s="34">
        <v>8616</v>
      </c>
      <c r="I789" s="4">
        <v>2202160348.1300001</v>
      </c>
      <c r="J789" s="48">
        <v>1.268653238844486E-2</v>
      </c>
      <c r="K789" s="4">
        <v>10105291.8333</v>
      </c>
      <c r="L789" s="29">
        <v>5.0986759645066375E-2</v>
      </c>
      <c r="M789" s="4">
        <v>309</v>
      </c>
      <c r="N789" s="4">
        <v>161579315.74000001</v>
      </c>
      <c r="O789" s="12">
        <v>7.1721747405370406E-2</v>
      </c>
      <c r="P789" s="4">
        <v>3238984.2167999996</v>
      </c>
      <c r="Q789" s="29">
        <v>0.22273094396506815</v>
      </c>
      <c r="R789" s="49">
        <v>1087950.8999999999</v>
      </c>
      <c r="S789" s="11">
        <v>0.11178618381248606</v>
      </c>
      <c r="T789" s="4">
        <v>4105</v>
      </c>
      <c r="U789" s="38">
        <v>1075991.6100000001</v>
      </c>
      <c r="V789" s="38">
        <v>2483882.7200000002</v>
      </c>
      <c r="W789" s="51">
        <v>1394</v>
      </c>
      <c r="X789" s="50">
        <v>73320493.609999985</v>
      </c>
      <c r="Y789" s="11">
        <v>0.22678259952116431</v>
      </c>
      <c r="Z789" s="50">
        <v>939039.58</v>
      </c>
      <c r="AA789" s="29">
        <v>8.53821838675244E-2</v>
      </c>
    </row>
    <row r="790" spans="1:27" ht="13" x14ac:dyDescent="0.3">
      <c r="A790" s="35">
        <v>41630</v>
      </c>
      <c r="B790" s="86">
        <v>19322010.986000001</v>
      </c>
      <c r="C790" s="13">
        <v>-5.6527962022911993E-4</v>
      </c>
      <c r="D790" s="47">
        <f>[1]Data!$AJ785</f>
        <v>958259.3</v>
      </c>
      <c r="E790" s="91">
        <v>14571603.129999999</v>
      </c>
      <c r="G790" s="13">
        <v>4.747457977294367E-2</v>
      </c>
      <c r="H790" s="34">
        <v>8616</v>
      </c>
      <c r="I790" s="4">
        <v>2327012322.2400002</v>
      </c>
      <c r="J790" s="48">
        <v>3.9839954220286522E-2</v>
      </c>
      <c r="K790" s="4">
        <v>11207067.3027</v>
      </c>
      <c r="L790" s="29">
        <v>5.3511951286159591E-2</v>
      </c>
      <c r="M790" s="4">
        <v>309</v>
      </c>
      <c r="N790" s="4">
        <v>166545695.18000001</v>
      </c>
      <c r="O790" s="12">
        <v>9.915169274428548E-2</v>
      </c>
      <c r="P790" s="4">
        <v>3364535.8233000003</v>
      </c>
      <c r="Q790" s="29">
        <v>0.2244653116347213</v>
      </c>
      <c r="R790" s="49">
        <v>1218586.2499999998</v>
      </c>
      <c r="S790" s="11">
        <v>0.15023398643561858</v>
      </c>
      <c r="T790" s="4">
        <v>4105</v>
      </c>
      <c r="U790" s="38">
        <v>864918.24</v>
      </c>
      <c r="V790" s="38">
        <v>1752210.55</v>
      </c>
      <c r="W790" s="51">
        <v>1394</v>
      </c>
      <c r="X790" s="50">
        <v>72130627.189999998</v>
      </c>
      <c r="Y790" s="11">
        <v>0.19341834394394519</v>
      </c>
      <c r="Z790" s="50">
        <v>914692.82000000007</v>
      </c>
      <c r="AA790" s="29">
        <v>8.4540400810194788E-2</v>
      </c>
    </row>
    <row r="791" spans="1:27" ht="13" x14ac:dyDescent="0.3">
      <c r="A791" s="35">
        <v>41637</v>
      </c>
      <c r="B791" s="86">
        <v>17652716.070600003</v>
      </c>
      <c r="C791" s="13">
        <v>9.0566716342624476E-2</v>
      </c>
      <c r="D791" s="47">
        <f>[1]Data!$AJ786</f>
        <v>1183089.71</v>
      </c>
      <c r="E791" s="91">
        <v>13106357.129999999</v>
      </c>
      <c r="G791" s="13">
        <v>2.5546137851457429E-2</v>
      </c>
      <c r="H791" s="34">
        <v>8616</v>
      </c>
      <c r="I791" s="4">
        <v>2134607379.6900001</v>
      </c>
      <c r="J791" s="48">
        <v>2.3752251428769577E-2</v>
      </c>
      <c r="K791" s="4">
        <v>10574687.911500001</v>
      </c>
      <c r="L791" s="29">
        <v>5.5043626976996371E-2</v>
      </c>
      <c r="M791" s="4">
        <v>309</v>
      </c>
      <c r="N791" s="4">
        <v>156437507.13999999</v>
      </c>
      <c r="O791" s="12">
        <v>0.10060551697623232</v>
      </c>
      <c r="P791" s="4">
        <v>2531669.2190999999</v>
      </c>
      <c r="Q791" s="29">
        <v>0.17981402608791278</v>
      </c>
      <c r="R791" s="49">
        <v>905730.6</v>
      </c>
      <c r="S791" s="11">
        <v>0.49133255834520062</v>
      </c>
      <c r="T791" s="4">
        <v>4105</v>
      </c>
      <c r="U791" s="38">
        <v>1348679.54</v>
      </c>
      <c r="V791" s="38">
        <v>1583445.86</v>
      </c>
      <c r="W791" s="51">
        <v>1394</v>
      </c>
      <c r="X791" s="50">
        <v>54269119.780000001</v>
      </c>
      <c r="Y791" s="11">
        <v>0.38716715016675796</v>
      </c>
      <c r="Z791" s="50">
        <v>708502.94</v>
      </c>
      <c r="AA791" s="29">
        <v>8.7035738786278391E-2</v>
      </c>
    </row>
    <row r="792" spans="1:27" ht="13" x14ac:dyDescent="0.3">
      <c r="A792" s="35">
        <v>41644</v>
      </c>
      <c r="B792" s="86">
        <v>16975394.872199997</v>
      </c>
      <c r="C792" s="13">
        <v>-1.7504718903532113E-2</v>
      </c>
      <c r="D792" s="47">
        <f>[1]Data!$AJ787</f>
        <v>4803983</v>
      </c>
      <c r="E792" s="91">
        <v>12594068.700000001</v>
      </c>
      <c r="G792" s="13">
        <v>2.3393772347749087E-2</v>
      </c>
      <c r="H792" s="34">
        <v>8616</v>
      </c>
      <c r="I792" s="4">
        <v>2055450452.6300001</v>
      </c>
      <c r="J792" s="48">
        <v>-7.6068024819822E-3</v>
      </c>
      <c r="K792" s="4">
        <v>9393665.5817999989</v>
      </c>
      <c r="L792" s="29">
        <v>5.0779167109793757E-2</v>
      </c>
      <c r="M792" s="4">
        <v>309</v>
      </c>
      <c r="N792" s="4">
        <v>158445067.42000002</v>
      </c>
      <c r="O792" s="12">
        <v>0.14964305805808542</v>
      </c>
      <c r="P792" s="4">
        <v>3200403.1104000001</v>
      </c>
      <c r="Q792" s="29">
        <v>0.22443131325596175</v>
      </c>
      <c r="R792" s="49">
        <v>780941.80999999994</v>
      </c>
      <c r="S792" s="11">
        <v>0.12428086012368422</v>
      </c>
      <c r="T792" s="4">
        <v>4105</v>
      </c>
      <c r="U792" s="38">
        <v>1059499.1299999999</v>
      </c>
      <c r="V792" s="38">
        <v>1872920.95</v>
      </c>
      <c r="W792" s="51">
        <v>1394</v>
      </c>
      <c r="X792" s="50">
        <v>49862118.759999998</v>
      </c>
      <c r="Y792" s="11">
        <v>0.25804141166308692</v>
      </c>
      <c r="Z792" s="50">
        <v>667964.29</v>
      </c>
      <c r="AA792" s="29">
        <v>8.9308183795811638E-2</v>
      </c>
    </row>
    <row r="793" spans="1:27" ht="13" x14ac:dyDescent="0.3">
      <c r="A793" s="35">
        <v>41651</v>
      </c>
      <c r="B793" s="86">
        <v>15893542.976399999</v>
      </c>
      <c r="C793" s="13">
        <v>0.11099188579109653</v>
      </c>
      <c r="D793" s="47">
        <f>[1]Data!$AJ788</f>
        <v>2174964</v>
      </c>
      <c r="E793" s="91">
        <v>11418068.159999998</v>
      </c>
      <c r="G793" s="13">
        <v>0.14597621668526095</v>
      </c>
      <c r="H793" s="34">
        <v>8616</v>
      </c>
      <c r="I793" s="4">
        <v>1842594636.1599998</v>
      </c>
      <c r="J793" s="48">
        <v>5.9240618768420905E-2</v>
      </c>
      <c r="K793" s="4">
        <v>8619910.5033</v>
      </c>
      <c r="L793" s="29">
        <v>5.1979302170118404E-2</v>
      </c>
      <c r="M793" s="4">
        <v>309</v>
      </c>
      <c r="N793" s="4">
        <v>150821265.06</v>
      </c>
      <c r="O793" s="12">
        <v>0.11930022387596373</v>
      </c>
      <c r="P793" s="4">
        <v>2798157.6530999998</v>
      </c>
      <c r="Q793" s="29">
        <v>0.20614228754566846</v>
      </c>
      <c r="R793" s="49">
        <v>887157.89</v>
      </c>
      <c r="S793" s="11">
        <v>0.28121486944115626</v>
      </c>
      <c r="T793" s="4">
        <v>4105</v>
      </c>
      <c r="U793" s="38">
        <v>908814.81</v>
      </c>
      <c r="V793" s="38">
        <v>1920511.53</v>
      </c>
      <c r="W793" s="51">
        <v>1394</v>
      </c>
      <c r="X793" s="50">
        <v>59749731.120000005</v>
      </c>
      <c r="Y793" s="11">
        <v>0.45050261435689287</v>
      </c>
      <c r="Z793" s="50">
        <v>758990.59000000008</v>
      </c>
      <c r="AA793" s="29">
        <v>8.4685523630297257E-2</v>
      </c>
    </row>
    <row r="794" spans="1:27" ht="13" x14ac:dyDescent="0.3">
      <c r="A794" s="35">
        <v>41658</v>
      </c>
      <c r="B794" s="86">
        <v>15808183.490499999</v>
      </c>
      <c r="C794" s="13">
        <v>5.4960950187878499E-2</v>
      </c>
      <c r="D794" s="47">
        <f>[1]Data!$AJ789</f>
        <v>2366840</v>
      </c>
      <c r="E794" s="91">
        <v>11094949.470000001</v>
      </c>
      <c r="G794" s="13">
        <v>5.1797604900618577E-2</v>
      </c>
      <c r="H794" s="34">
        <v>8616</v>
      </c>
      <c r="I794" s="4">
        <v>1726754041.0099998</v>
      </c>
      <c r="J794" s="48">
        <v>3.9291571893935506E-2</v>
      </c>
      <c r="K794" s="4">
        <v>7943236.0046999995</v>
      </c>
      <c r="L794" s="29">
        <v>5.1112188379982999E-2</v>
      </c>
      <c r="M794" s="4">
        <v>309</v>
      </c>
      <c r="N794" s="4">
        <v>148445288.68000001</v>
      </c>
      <c r="O794" s="12">
        <v>8.2758680676950691E-2</v>
      </c>
      <c r="P794" s="4">
        <v>3151713.4757999997</v>
      </c>
      <c r="Q794" s="29">
        <v>0.23590535564580772</v>
      </c>
      <c r="R794" s="49">
        <v>907836.33000000007</v>
      </c>
      <c r="S794" s="11">
        <v>0.29240168121661325</v>
      </c>
      <c r="T794" s="4">
        <v>4105</v>
      </c>
      <c r="U794" s="38">
        <v>769570.95</v>
      </c>
      <c r="V794" s="38">
        <v>2302063.71</v>
      </c>
      <c r="W794" s="51">
        <v>1394</v>
      </c>
      <c r="X794" s="50">
        <v>59258821.330000006</v>
      </c>
      <c r="Y794" s="11">
        <v>0.69487234299658351</v>
      </c>
      <c r="Z794" s="50">
        <v>733763.02</v>
      </c>
      <c r="AA794" s="29">
        <v>8.2548949791382331E-2</v>
      </c>
    </row>
    <row r="795" spans="1:27" ht="13" x14ac:dyDescent="0.3">
      <c r="A795" s="35">
        <v>41665</v>
      </c>
      <c r="B795" s="86">
        <v>16767022.960900003</v>
      </c>
      <c r="C795" s="13">
        <v>0.11062761826376111</v>
      </c>
      <c r="D795" s="47">
        <f>[1]Data!$AJ790</f>
        <v>2723334</v>
      </c>
      <c r="E795" s="91">
        <v>11320845.48</v>
      </c>
      <c r="G795" s="13">
        <v>9.0572456019560876E-2</v>
      </c>
      <c r="H795" s="34">
        <v>8616</v>
      </c>
      <c r="I795" s="4">
        <v>1868341269</v>
      </c>
      <c r="J795" s="48">
        <v>1.5731248152536459E-2</v>
      </c>
      <c r="K795" s="4">
        <v>8599744.9620000012</v>
      </c>
      <c r="L795" s="29">
        <v>5.1143077223329274E-2</v>
      </c>
      <c r="M795" s="4">
        <v>309</v>
      </c>
      <c r="N795" s="4">
        <v>143582394.98000002</v>
      </c>
      <c r="O795" s="12">
        <v>0.15211411152676324</v>
      </c>
      <c r="P795" s="4">
        <v>2721100.5189</v>
      </c>
      <c r="Q795" s="29">
        <v>0.21057212629871119</v>
      </c>
      <c r="R795" s="49">
        <v>927308.22000000009</v>
      </c>
      <c r="S795" s="11">
        <v>0.18381639669602623</v>
      </c>
      <c r="T795" s="4">
        <v>4105</v>
      </c>
      <c r="U795" s="38">
        <v>845041.64</v>
      </c>
      <c r="V795" s="38">
        <v>2859522.1300000004</v>
      </c>
      <c r="W795" s="51">
        <v>1394</v>
      </c>
      <c r="X795" s="50">
        <v>64995335.949999996</v>
      </c>
      <c r="Y795" s="11">
        <v>0.32508902379421256</v>
      </c>
      <c r="Z795" s="50">
        <v>814305.48999999987</v>
      </c>
      <c r="AA795" s="29">
        <v>8.3524505063607812E-2</v>
      </c>
    </row>
    <row r="796" spans="1:27" ht="13" x14ac:dyDescent="0.3">
      <c r="A796" s="35">
        <v>41672</v>
      </c>
      <c r="B796" s="86">
        <v>18530869.259300001</v>
      </c>
      <c r="C796" s="13">
        <v>2.0006733107930774E-2</v>
      </c>
      <c r="D796" s="47">
        <f>[1]Data!$AJ791</f>
        <v>4044117.83</v>
      </c>
      <c r="E796" s="91">
        <v>11960189.26</v>
      </c>
      <c r="G796" s="13">
        <v>-3.7822409486478192E-2</v>
      </c>
      <c r="H796" s="34">
        <v>8616</v>
      </c>
      <c r="I796" s="4">
        <v>2083012504.8300002</v>
      </c>
      <c r="J796" s="48">
        <v>9.3429410114608702E-2</v>
      </c>
      <c r="K796" s="4">
        <v>9499335.3575999998</v>
      </c>
      <c r="L796" s="29">
        <v>5.0670925112191803E-2</v>
      </c>
      <c r="M796" s="4">
        <v>309</v>
      </c>
      <c r="N796" s="4">
        <v>153485760.5</v>
      </c>
      <c r="O796" s="12">
        <v>-9.0562421810175597E-2</v>
      </c>
      <c r="P796" s="4">
        <v>2460853.9016999998</v>
      </c>
      <c r="Q796" s="29">
        <v>0.17814565364843729</v>
      </c>
      <c r="R796" s="49">
        <v>1143454.1999999997</v>
      </c>
      <c r="S796" s="11">
        <v>0.20170523916652394</v>
      </c>
      <c r="T796" s="4">
        <v>4105</v>
      </c>
      <c r="U796" s="38">
        <v>995319.99</v>
      </c>
      <c r="V796" s="38">
        <v>3463740.19</v>
      </c>
      <c r="W796" s="51">
        <v>1394</v>
      </c>
      <c r="X796" s="50">
        <v>78942326.090000004</v>
      </c>
      <c r="Y796" s="11">
        <v>0.36062661387931327</v>
      </c>
      <c r="Z796" s="50">
        <v>968165.62000000011</v>
      </c>
      <c r="AA796" s="29">
        <v>8.1761429974943206E-2</v>
      </c>
    </row>
    <row r="797" spans="1:27" ht="13" x14ac:dyDescent="0.3">
      <c r="A797" s="35">
        <v>41679</v>
      </c>
      <c r="B797" s="86">
        <v>17693186.389699999</v>
      </c>
      <c r="C797" s="13">
        <v>2.0611224372884873E-2</v>
      </c>
      <c r="D797" s="47">
        <f>[1]Data!$AJ792</f>
        <v>1662222.76</v>
      </c>
      <c r="E797" s="91">
        <v>11823439.439999999</v>
      </c>
      <c r="G797" s="13">
        <v>-7.6677465281042023E-2</v>
      </c>
      <c r="H797" s="34">
        <v>8616</v>
      </c>
      <c r="I797" s="4">
        <v>1899322128.7599998</v>
      </c>
      <c r="J797" s="48">
        <v>4.7259091585378776E-2</v>
      </c>
      <c r="K797" s="4">
        <v>8776499.4332999997</v>
      </c>
      <c r="L797" s="29">
        <v>5.134287590997804E-2</v>
      </c>
      <c r="M797" s="4">
        <v>309</v>
      </c>
      <c r="N797" s="4">
        <v>157554405.74000001</v>
      </c>
      <c r="O797" s="12">
        <v>-0.20677717734957834</v>
      </c>
      <c r="P797" s="4">
        <v>3046940.0063999998</v>
      </c>
      <c r="Q797" s="29">
        <v>0.21487745011629911</v>
      </c>
      <c r="R797" s="49">
        <v>1014379.9999999998</v>
      </c>
      <c r="S797" s="11">
        <v>0.2648745237564365</v>
      </c>
      <c r="T797" s="4">
        <v>4105</v>
      </c>
      <c r="U797" s="38">
        <v>1248036.03</v>
      </c>
      <c r="V797" s="38">
        <v>2703406.56</v>
      </c>
      <c r="W797" s="51">
        <v>1394</v>
      </c>
      <c r="X797" s="50">
        <v>72337689.400000006</v>
      </c>
      <c r="Y797" s="11">
        <v>0.37340417687460659</v>
      </c>
      <c r="Z797" s="50">
        <v>903924.36</v>
      </c>
      <c r="AA797" s="29">
        <v>8.3305984058705637E-2</v>
      </c>
    </row>
    <row r="798" spans="1:27" ht="13" x14ac:dyDescent="0.3">
      <c r="A798" s="35">
        <v>41686</v>
      </c>
      <c r="B798" s="86">
        <v>17002147.200100001</v>
      </c>
      <c r="C798" s="13">
        <v>0.15866517021962667</v>
      </c>
      <c r="D798" s="47">
        <f>[1]Data!$AJ793</f>
        <v>659250</v>
      </c>
      <c r="E798" s="91">
        <v>12341143.380000003</v>
      </c>
      <c r="G798" s="13">
        <v>0.2093946867250871</v>
      </c>
      <c r="H798" s="34">
        <v>8616</v>
      </c>
      <c r="I798" s="4">
        <v>1868230292.27</v>
      </c>
      <c r="J798" s="48">
        <v>6.1198725723525582E-2</v>
      </c>
      <c r="K798" s="4">
        <v>8332701.1821000008</v>
      </c>
      <c r="L798" s="29">
        <v>4.9557899298112537E-2</v>
      </c>
      <c r="M798" s="4">
        <v>309</v>
      </c>
      <c r="N798" s="4">
        <v>152544300.44</v>
      </c>
      <c r="O798" s="12">
        <v>0.10285749253216436</v>
      </c>
      <c r="P798" s="4">
        <v>4008442.7880000002</v>
      </c>
      <c r="Q798" s="29">
        <v>0.29196930381229264</v>
      </c>
      <c r="R798" s="49">
        <v>820934.1100000001</v>
      </c>
      <c r="S798" s="11">
        <v>0.15701951584895868</v>
      </c>
      <c r="T798" s="4">
        <v>4105</v>
      </c>
      <c r="U798" s="38">
        <v>1066095.22</v>
      </c>
      <c r="V798" s="38">
        <v>1911001.27</v>
      </c>
      <c r="W798" s="51">
        <v>1394</v>
      </c>
      <c r="X798" s="50">
        <v>67211586.109999999</v>
      </c>
      <c r="Y798" s="11">
        <v>0.42019951084403373</v>
      </c>
      <c r="Z798" s="50">
        <v>862972.63</v>
      </c>
      <c r="AA798" s="29">
        <v>8.5597606002794382E-2</v>
      </c>
    </row>
    <row r="799" spans="1:27" ht="13" x14ac:dyDescent="0.3">
      <c r="A799" s="35">
        <v>41693</v>
      </c>
      <c r="B799" s="86">
        <v>16800746.6719</v>
      </c>
      <c r="C799" s="13">
        <v>0.12545490562359607</v>
      </c>
      <c r="D799" s="47">
        <f>[1]Data!$AJ794</f>
        <v>5665190.8700000001</v>
      </c>
      <c r="E799" s="91">
        <v>11157233.390000001</v>
      </c>
      <c r="G799" s="13">
        <v>3.1890091800033327E-2</v>
      </c>
      <c r="H799" s="34">
        <v>8616</v>
      </c>
      <c r="I799" s="4">
        <v>1802985706.4000001</v>
      </c>
      <c r="J799" s="48">
        <v>-1.4351990300920492E-2</v>
      </c>
      <c r="K799" s="4">
        <v>7865284.0536000002</v>
      </c>
      <c r="L799" s="29">
        <v>4.8470736473277237E-2</v>
      </c>
      <c r="M799" s="4">
        <v>309</v>
      </c>
      <c r="N799" s="4">
        <v>144505876.37</v>
      </c>
      <c r="O799" s="12">
        <v>0.14024531568622201</v>
      </c>
      <c r="P799" s="4">
        <v>3291949.3383000004</v>
      </c>
      <c r="Q799" s="29">
        <v>0.25311922109206059</v>
      </c>
      <c r="R799" s="49">
        <v>746046.6</v>
      </c>
      <c r="S799" s="11">
        <v>4.0179136101810453E-2</v>
      </c>
      <c r="T799" s="4">
        <v>4105</v>
      </c>
      <c r="U799" s="38">
        <v>1224245.23</v>
      </c>
      <c r="V799" s="38">
        <v>2880823.99</v>
      </c>
      <c r="W799" s="51">
        <v>1394</v>
      </c>
      <c r="X799" s="50">
        <v>63556174.370000005</v>
      </c>
      <c r="Y799" s="11">
        <v>0.71314966776828936</v>
      </c>
      <c r="Z799" s="50">
        <v>792397.46</v>
      </c>
      <c r="AA799" s="29">
        <v>8.3117805401246234E-2</v>
      </c>
    </row>
    <row r="800" spans="1:27" ht="13" x14ac:dyDescent="0.3">
      <c r="A800" s="35">
        <v>41700</v>
      </c>
      <c r="B800" s="86">
        <v>19577320.570199996</v>
      </c>
      <c r="C800" s="13">
        <v>0.13172746449560302</v>
      </c>
      <c r="D800" s="47">
        <f>[1]Data!$AJ795</f>
        <v>3869554.16</v>
      </c>
      <c r="E800" s="91">
        <v>13394581.079999998</v>
      </c>
      <c r="G800" s="13">
        <v>0.1130663061173014</v>
      </c>
      <c r="H800" s="34">
        <v>8616</v>
      </c>
      <c r="I800" s="4">
        <v>2284645602.5299997</v>
      </c>
      <c r="J800" s="48">
        <v>8.5748028079451588E-2</v>
      </c>
      <c r="K800" s="4">
        <v>10523922.960599998</v>
      </c>
      <c r="L800" s="29">
        <v>5.1181888871740029E-2</v>
      </c>
      <c r="M800" s="4">
        <v>309</v>
      </c>
      <c r="N800" s="4">
        <v>162939826.46000001</v>
      </c>
      <c r="O800" s="12">
        <v>0.14156146960951754</v>
      </c>
      <c r="P800" s="4">
        <v>2870658.1296000001</v>
      </c>
      <c r="Q800" s="29">
        <v>0.1957544827005826</v>
      </c>
      <c r="R800" s="49">
        <v>1178723.96</v>
      </c>
      <c r="S800" s="11">
        <v>0.13060052524904231</v>
      </c>
      <c r="T800" s="4">
        <v>4105</v>
      </c>
      <c r="U800" s="38">
        <v>889736.91</v>
      </c>
      <c r="V800" s="38">
        <v>3027536.52</v>
      </c>
      <c r="W800" s="51">
        <v>1394</v>
      </c>
      <c r="X800" s="50">
        <v>86750973.359999999</v>
      </c>
      <c r="Y800" s="11">
        <v>0.37267599789082295</v>
      </c>
      <c r="Z800" s="50">
        <v>1086742.0899999999</v>
      </c>
      <c r="AA800" s="29">
        <v>8.3514305212478893E-2</v>
      </c>
    </row>
    <row r="801" spans="1:27" ht="13" x14ac:dyDescent="0.3">
      <c r="A801" s="35">
        <v>41707</v>
      </c>
      <c r="B801" s="86">
        <v>18143632.7007</v>
      </c>
      <c r="C801" s="13">
        <v>9.5072321169874741E-2</v>
      </c>
      <c r="D801" s="47">
        <f>[1]Data!$AJ796</f>
        <v>7569442</v>
      </c>
      <c r="E801" s="91">
        <v>12468161.539999999</v>
      </c>
      <c r="G801" s="13">
        <v>0.13622344894449712</v>
      </c>
      <c r="H801" s="34">
        <v>8616</v>
      </c>
      <c r="I801" s="4">
        <v>2057625904.71</v>
      </c>
      <c r="J801" s="48">
        <v>0.10297131019803185</v>
      </c>
      <c r="K801" s="4">
        <v>9091427.1291000005</v>
      </c>
      <c r="L801" s="29">
        <v>4.909340262424286E-2</v>
      </c>
      <c r="M801" s="4">
        <v>309</v>
      </c>
      <c r="N801" s="4">
        <v>167840359.51999998</v>
      </c>
      <c r="O801" s="12">
        <v>0.29873185577144801</v>
      </c>
      <c r="P801" s="4">
        <v>3376734.4116000002</v>
      </c>
      <c r="Q801" s="29">
        <v>0.22354141368202429</v>
      </c>
      <c r="R801" s="49">
        <v>1057560.6300000001</v>
      </c>
      <c r="S801" s="11">
        <v>0.29010916771966699</v>
      </c>
      <c r="T801" s="4">
        <v>4105</v>
      </c>
      <c r="U801" s="38">
        <v>765093.52</v>
      </c>
      <c r="V801" s="38">
        <v>2879239.9699999997</v>
      </c>
      <c r="W801" s="51">
        <v>1394</v>
      </c>
      <c r="X801" s="50">
        <v>77890760.49000001</v>
      </c>
      <c r="Y801" s="11">
        <v>0.40611298073670543</v>
      </c>
      <c r="Z801" s="50">
        <v>973577.04</v>
      </c>
      <c r="AA801" s="29">
        <v>8.3328414810294266E-2</v>
      </c>
    </row>
    <row r="802" spans="1:27" ht="13" x14ac:dyDescent="0.3">
      <c r="A802" s="35">
        <v>41714</v>
      </c>
      <c r="B802" s="86">
        <v>17124191.425900005</v>
      </c>
      <c r="C802" s="13">
        <v>8.756800035330814E-2</v>
      </c>
      <c r="D802" s="47">
        <f>[1]Data!$AJ797</f>
        <v>4387148.5</v>
      </c>
      <c r="E802" s="91">
        <v>11311642.58</v>
      </c>
      <c r="G802" s="13">
        <v>2.1894642256692354E-3</v>
      </c>
      <c r="H802" s="34">
        <v>8616</v>
      </c>
      <c r="I802" s="4">
        <v>1846229708.98</v>
      </c>
      <c r="J802" s="48">
        <v>2.3982802133386993E-2</v>
      </c>
      <c r="K802" s="4">
        <v>8457138.7758000009</v>
      </c>
      <c r="L802" s="29">
        <v>5.0897354843193007E-2</v>
      </c>
      <c r="M802" s="4">
        <v>309</v>
      </c>
      <c r="N802" s="4">
        <v>161763758.24000001</v>
      </c>
      <c r="O802" s="12">
        <v>0.22427056506747545</v>
      </c>
      <c r="P802" s="4">
        <v>2854503.8001000001</v>
      </c>
      <c r="Q802" s="29">
        <v>0.19606807628037215</v>
      </c>
      <c r="R802" s="49">
        <v>964589.79</v>
      </c>
      <c r="S802" s="11">
        <v>0.24696624354514274</v>
      </c>
      <c r="T802" s="4">
        <v>4105</v>
      </c>
      <c r="U802" s="38">
        <v>1231755.72</v>
      </c>
      <c r="V802" s="38">
        <v>2747774.24</v>
      </c>
      <c r="W802" s="51">
        <v>1394</v>
      </c>
      <c r="X802" s="50">
        <v>70730009.819999993</v>
      </c>
      <c r="Y802" s="11">
        <v>0.38375379237526586</v>
      </c>
      <c r="Z802" s="50">
        <v>868429.1</v>
      </c>
      <c r="AA802" s="29">
        <v>8.1853902580630716E-2</v>
      </c>
    </row>
    <row r="803" spans="1:27" ht="13" x14ac:dyDescent="0.3">
      <c r="A803" s="35">
        <v>41721</v>
      </c>
      <c r="B803" s="86">
        <v>15588620.507500004</v>
      </c>
      <c r="C803" s="13">
        <v>-4.1738387213445804E-2</v>
      </c>
      <c r="D803" s="47">
        <f>[1]Data!$AJ798</f>
        <v>2058445</v>
      </c>
      <c r="E803" s="91">
        <v>11415191.189999998</v>
      </c>
      <c r="G803" s="13">
        <v>-3.6277084681291649E-2</v>
      </c>
      <c r="H803" s="34">
        <v>8616</v>
      </c>
      <c r="I803" s="4">
        <v>1878126456.4900002</v>
      </c>
      <c r="J803" s="48">
        <v>-3.8601640429474893E-2</v>
      </c>
      <c r="K803" s="4">
        <v>8202558.1464000009</v>
      </c>
      <c r="L803" s="29">
        <v>4.8526836222907585E-2</v>
      </c>
      <c r="M803" s="4">
        <v>309</v>
      </c>
      <c r="N803" s="4">
        <v>154891946.96000001</v>
      </c>
      <c r="O803" s="12">
        <v>-0.22357442128146732</v>
      </c>
      <c r="P803" s="4">
        <v>3212633.0510999998</v>
      </c>
      <c r="Q803" s="29">
        <v>0.23045693136789269</v>
      </c>
      <c r="R803" s="49">
        <v>887167.13000000012</v>
      </c>
      <c r="S803" s="11">
        <v>0.14031298689550353</v>
      </c>
      <c r="T803" s="4">
        <v>4105</v>
      </c>
      <c r="U803" s="38">
        <v>740051.38</v>
      </c>
      <c r="V803" s="38">
        <v>1741409.83</v>
      </c>
      <c r="W803" s="51">
        <v>1394</v>
      </c>
      <c r="X803" s="50">
        <v>65023111.629999995</v>
      </c>
      <c r="Y803" s="11">
        <v>0.28207442731203214</v>
      </c>
      <c r="Z803" s="50">
        <v>804800.97</v>
      </c>
      <c r="AA803" s="29">
        <v>8.2514350136460857E-2</v>
      </c>
    </row>
    <row r="804" spans="1:27" ht="13" x14ac:dyDescent="0.3">
      <c r="A804" s="35">
        <v>41728</v>
      </c>
      <c r="B804" s="86">
        <v>20420553.282899998</v>
      </c>
      <c r="C804" s="13">
        <v>1.631840380834948E-2</v>
      </c>
      <c r="D804" s="47">
        <f>[1]Data!$AJ799</f>
        <v>2609283</v>
      </c>
      <c r="E804" s="91">
        <v>13883111.540000003</v>
      </c>
      <c r="G804" s="13">
        <v>-6.4098059316505362E-2</v>
      </c>
      <c r="H804" s="34">
        <v>8616</v>
      </c>
      <c r="I804" s="4">
        <v>2228078346.0700002</v>
      </c>
      <c r="J804" s="48">
        <v>6.3852768536920568E-3</v>
      </c>
      <c r="K804" s="4">
        <v>10684254.555899998</v>
      </c>
      <c r="L804" s="29">
        <v>5.3280864077061639E-2</v>
      </c>
      <c r="M804" s="4">
        <v>309</v>
      </c>
      <c r="N804" s="4">
        <v>158381565.40000001</v>
      </c>
      <c r="O804" s="12">
        <v>-0.22476153020038481</v>
      </c>
      <c r="P804" s="4">
        <v>3198856.9769999995</v>
      </c>
      <c r="Q804" s="29">
        <v>0.22441282992900635</v>
      </c>
      <c r="R804" s="49">
        <v>1242975.4000000001</v>
      </c>
      <c r="S804" s="11">
        <v>0.28801065387232616</v>
      </c>
      <c r="T804" s="4">
        <v>4105</v>
      </c>
      <c r="U804" s="38">
        <v>937773.17</v>
      </c>
      <c r="V804" s="38">
        <v>3357485.19</v>
      </c>
      <c r="W804" s="51">
        <v>1394</v>
      </c>
      <c r="X804" s="50">
        <v>84696350.060000002</v>
      </c>
      <c r="Y804" s="11">
        <v>0.39104592151561102</v>
      </c>
      <c r="Z804" s="50">
        <v>999207.99</v>
      </c>
      <c r="AA804" s="29">
        <v>7.8650220408329127E-2</v>
      </c>
    </row>
    <row r="805" spans="1:27" ht="13" x14ac:dyDescent="0.3">
      <c r="A805" s="35">
        <v>41735</v>
      </c>
      <c r="B805" s="86">
        <v>18071460.284499999</v>
      </c>
      <c r="C805" s="13">
        <v>7.5648808250328825E-2</v>
      </c>
      <c r="D805" s="47">
        <f>[1]Data!$AJ800</f>
        <v>2097525</v>
      </c>
      <c r="E805" s="91">
        <v>12651369.859999999</v>
      </c>
      <c r="G805" s="13">
        <v>2.3818083797718215E-2</v>
      </c>
      <c r="H805" s="34">
        <v>8616</v>
      </c>
      <c r="I805" s="4">
        <v>2123908654.97</v>
      </c>
      <c r="J805" s="48">
        <v>2.7490876855662982E-2</v>
      </c>
      <c r="K805" s="4">
        <v>9540157.9499999993</v>
      </c>
      <c r="L805" s="29">
        <v>4.9908810697650866E-2</v>
      </c>
      <c r="M805" s="4">
        <v>309</v>
      </c>
      <c r="N805" s="4">
        <v>158137203.13999999</v>
      </c>
      <c r="O805" s="12">
        <v>-9.4973124158412969E-2</v>
      </c>
      <c r="P805" s="4">
        <v>3111211.8944999995</v>
      </c>
      <c r="Q805" s="29">
        <v>0.21860144459109851</v>
      </c>
      <c r="R805" s="49">
        <v>1160126.33</v>
      </c>
      <c r="S805" s="11">
        <v>0.37473936713417744</v>
      </c>
      <c r="T805" s="4">
        <v>4105</v>
      </c>
      <c r="U805" s="38">
        <v>1130881.43</v>
      </c>
      <c r="V805" s="38">
        <v>2114093.29</v>
      </c>
      <c r="W805" s="51">
        <v>1394</v>
      </c>
      <c r="X805" s="50">
        <v>82175620.849999994</v>
      </c>
      <c r="Y805" s="11">
        <v>0.42610305107310054</v>
      </c>
      <c r="Z805" s="50">
        <v>1014989.3899999999</v>
      </c>
      <c r="AA805" s="29">
        <v>8.2343106913482275E-2</v>
      </c>
    </row>
    <row r="806" spans="1:27" ht="13" x14ac:dyDescent="0.3">
      <c r="A806" s="35">
        <v>41742</v>
      </c>
      <c r="B806" s="86">
        <v>16365622.225900002</v>
      </c>
      <c r="C806" s="13">
        <v>-1.8001089067671838E-3</v>
      </c>
      <c r="D806" s="47">
        <f>[1]Data!$AJ801</f>
        <v>2421792.3990000002</v>
      </c>
      <c r="E806" s="91">
        <v>11228538.109999999</v>
      </c>
      <c r="G806" s="13">
        <v>-5.2318162811092583E-2</v>
      </c>
      <c r="H806" s="34">
        <v>8616</v>
      </c>
      <c r="I806" s="4">
        <v>1819711728.6099997</v>
      </c>
      <c r="J806" s="48">
        <v>4.0744878103902593E-2</v>
      </c>
      <c r="K806" s="4">
        <v>8150658.7346999999</v>
      </c>
      <c r="L806" s="29">
        <v>4.9767704085293289E-2</v>
      </c>
      <c r="M806" s="4">
        <v>309</v>
      </c>
      <c r="N806" s="4">
        <v>142596307.34</v>
      </c>
      <c r="O806" s="12">
        <v>-5.1481110184984469E-2</v>
      </c>
      <c r="P806" s="4">
        <v>3077879.3711999999</v>
      </c>
      <c r="Q806" s="29">
        <v>0.23982850831093616</v>
      </c>
      <c r="R806" s="49">
        <v>934532.43</v>
      </c>
      <c r="S806" s="11">
        <v>0.24811549447624892</v>
      </c>
      <c r="T806" s="4">
        <v>4105</v>
      </c>
      <c r="U806" s="38">
        <v>1063858.6200000001</v>
      </c>
      <c r="V806" s="38">
        <v>2262301.5699999998</v>
      </c>
      <c r="W806" s="51">
        <v>1394</v>
      </c>
      <c r="X806" s="50">
        <v>71967584.640000001</v>
      </c>
      <c r="Y806" s="11">
        <v>0.35572241830855877</v>
      </c>
      <c r="Z806" s="50">
        <v>876391.5</v>
      </c>
      <c r="AA806" s="29">
        <v>8.1183911190381167E-2</v>
      </c>
    </row>
    <row r="807" spans="1:27" ht="13" x14ac:dyDescent="0.3">
      <c r="A807" s="35">
        <v>41749</v>
      </c>
      <c r="B807" s="86">
        <v>16615329.992299998</v>
      </c>
      <c r="C807" s="13">
        <v>7.1497255545317939E-2</v>
      </c>
      <c r="D807" s="47">
        <f>[1]Data!$AJ802</f>
        <v>1470940</v>
      </c>
      <c r="E807" s="91">
        <v>11339628.23</v>
      </c>
      <c r="G807" s="13">
        <v>4.1553940933585887E-2</v>
      </c>
      <c r="H807" s="34">
        <v>8616</v>
      </c>
      <c r="I807" s="4">
        <v>1800143677.4099998</v>
      </c>
      <c r="J807" s="48">
        <v>4.4454586029238907E-2</v>
      </c>
      <c r="K807" s="4">
        <v>8439887.1428999994</v>
      </c>
      <c r="L807" s="29">
        <v>5.2093910606581827E-2</v>
      </c>
      <c r="M807" s="4">
        <v>309</v>
      </c>
      <c r="N807" s="4">
        <v>152087307.87</v>
      </c>
      <c r="O807" s="12">
        <v>3.5942512517458391E-2</v>
      </c>
      <c r="P807" s="4">
        <v>2899741.1993999998</v>
      </c>
      <c r="Q807" s="29">
        <v>0.21184770189725627</v>
      </c>
      <c r="R807" s="49">
        <v>905913.74</v>
      </c>
      <c r="S807" s="11">
        <v>0.22707795843006306</v>
      </c>
      <c r="T807" s="4">
        <v>4105</v>
      </c>
      <c r="U807" s="38">
        <v>1300656.1599999999</v>
      </c>
      <c r="V807" s="38">
        <v>2242969.13</v>
      </c>
      <c r="W807" s="51">
        <v>1394</v>
      </c>
      <c r="X807" s="50">
        <v>66723897.419999994</v>
      </c>
      <c r="Y807" s="11">
        <v>0.29092876147961433</v>
      </c>
      <c r="Z807" s="50">
        <v>826162.62</v>
      </c>
      <c r="AA807" s="29">
        <v>8.2545399968633915E-2</v>
      </c>
    </row>
    <row r="808" spans="1:27" ht="13" x14ac:dyDescent="0.3">
      <c r="A808" s="35">
        <v>41756</v>
      </c>
      <c r="B808" s="86">
        <v>18628433.244400002</v>
      </c>
      <c r="C808" s="13">
        <v>0.10530199851818822</v>
      </c>
      <c r="D808" s="47">
        <f>[1]Data!$AJ803</f>
        <v>4541475.83</v>
      </c>
      <c r="E808" s="91">
        <v>13219587.02</v>
      </c>
      <c r="G808" s="13">
        <v>0.11948572227241905</v>
      </c>
      <c r="H808" s="34">
        <v>8616</v>
      </c>
      <c r="I808" s="4">
        <v>2116165773.3699999</v>
      </c>
      <c r="J808" s="48">
        <v>8.9329475434700711E-2</v>
      </c>
      <c r="K808" s="4">
        <v>9631068.2847000007</v>
      </c>
      <c r="L808" s="29">
        <v>5.0568755612932587E-2</v>
      </c>
      <c r="M808" s="4">
        <v>309</v>
      </c>
      <c r="N808" s="4">
        <v>158576402.03999999</v>
      </c>
      <c r="O808" s="12">
        <v>0.12687800073277544</v>
      </c>
      <c r="P808" s="4">
        <v>3588518.7296999996</v>
      </c>
      <c r="Q808" s="29">
        <v>0.25143987262330753</v>
      </c>
      <c r="R808" s="49">
        <v>1124969.4899999998</v>
      </c>
      <c r="S808" s="11">
        <v>0.29909633562908144</v>
      </c>
      <c r="T808" s="4">
        <v>4105</v>
      </c>
      <c r="U808" s="38">
        <v>501043.41</v>
      </c>
      <c r="V808" s="38">
        <v>2812826.6500000004</v>
      </c>
      <c r="W808" s="51">
        <v>1394</v>
      </c>
      <c r="X808" s="50">
        <v>75094298.829999998</v>
      </c>
      <c r="Y808" s="11">
        <v>0.24815599464611382</v>
      </c>
      <c r="Z808" s="50">
        <v>970006.68</v>
      </c>
      <c r="AA808" s="29">
        <v>8.6114542658417684E-2</v>
      </c>
    </row>
    <row r="809" spans="1:27" ht="13" x14ac:dyDescent="0.3">
      <c r="A809" s="35">
        <v>41763</v>
      </c>
      <c r="B809" s="86">
        <v>20222255.371499997</v>
      </c>
      <c r="C809" s="13">
        <v>0.14021046235005952</v>
      </c>
      <c r="D809" s="47">
        <f>[1]Data!$AJ804</f>
        <v>5262790</v>
      </c>
      <c r="E809" s="91">
        <v>13215563.68</v>
      </c>
      <c r="G809" s="13">
        <v>5.4256497358744493E-2</v>
      </c>
      <c r="H809" s="34">
        <v>8616</v>
      </c>
      <c r="I809" s="4">
        <v>2299274892.0999999</v>
      </c>
      <c r="J809" s="48">
        <v>6.5580874749064044E-2</v>
      </c>
      <c r="K809" s="4">
        <v>10117962.0243</v>
      </c>
      <c r="L809" s="29">
        <v>4.8894458273026083E-2</v>
      </c>
      <c r="M809" s="4">
        <v>309</v>
      </c>
      <c r="N809" s="4">
        <v>162084487.69999999</v>
      </c>
      <c r="O809" s="12">
        <v>0.13044448297077182</v>
      </c>
      <c r="P809" s="4">
        <v>3097601.6471999995</v>
      </c>
      <c r="Q809" s="29">
        <v>0.21234478739078003</v>
      </c>
      <c r="R809" s="49">
        <v>1354382.21</v>
      </c>
      <c r="S809" s="11">
        <v>0.38328722774945767</v>
      </c>
      <c r="T809" s="4">
        <v>4105</v>
      </c>
      <c r="U809" s="38">
        <v>1176751.29</v>
      </c>
      <c r="V809" s="38">
        <v>3415548.81</v>
      </c>
      <c r="W809" s="51">
        <v>1394</v>
      </c>
      <c r="X809" s="50">
        <v>85201964.719999984</v>
      </c>
      <c r="Y809" s="11">
        <v>0.28610047826943585</v>
      </c>
      <c r="Z809" s="50">
        <v>1060009.3899999999</v>
      </c>
      <c r="AA809" s="29">
        <v>8.2940919143004804E-2</v>
      </c>
    </row>
    <row r="810" spans="1:27" ht="13" x14ac:dyDescent="0.3">
      <c r="A810" s="35">
        <v>41770</v>
      </c>
      <c r="B810" s="86">
        <v>16939261.503899999</v>
      </c>
      <c r="C810" s="13">
        <v>2.7402370606572468E-2</v>
      </c>
      <c r="D810" s="47">
        <f>[1]Data!$AJ805</f>
        <v>6197012.5200000005</v>
      </c>
      <c r="E810" s="91">
        <v>11163983.190000001</v>
      </c>
      <c r="G810" s="13">
        <v>1.8583099470048658E-2</v>
      </c>
      <c r="H810" s="34">
        <v>8616</v>
      </c>
      <c r="I810" s="4">
        <v>1979248937.7800002</v>
      </c>
      <c r="J810" s="48">
        <v>9.3257043662529515E-2</v>
      </c>
      <c r="K810" s="4">
        <v>8797380.7841999996</v>
      </c>
      <c r="L810" s="29">
        <v>4.9386751466260009E-2</v>
      </c>
      <c r="M810" s="4">
        <v>309</v>
      </c>
      <c r="N810" s="4">
        <v>156575088.53999999</v>
      </c>
      <c r="O810" s="12">
        <v>7.2445876294113365E-2</v>
      </c>
      <c r="P810" s="4">
        <v>2366602.4096999997</v>
      </c>
      <c r="Q810" s="29">
        <v>0.16794231173806623</v>
      </c>
      <c r="R810" s="49">
        <v>1029303.37</v>
      </c>
      <c r="S810" s="11">
        <v>0.34125801432593894</v>
      </c>
      <c r="T810" s="4">
        <v>4105</v>
      </c>
      <c r="U810" s="38">
        <v>927432.49</v>
      </c>
      <c r="V810" s="38">
        <v>2914674.48</v>
      </c>
      <c r="W810" s="51">
        <v>1394</v>
      </c>
      <c r="X810" s="50">
        <v>74184525.019999996</v>
      </c>
      <c r="Y810" s="11">
        <v>0.33113096106851758</v>
      </c>
      <c r="Z810" s="50">
        <v>903867.97</v>
      </c>
      <c r="AA810" s="29">
        <v>8.1227000712643604E-2</v>
      </c>
    </row>
    <row r="811" spans="1:27" ht="13" x14ac:dyDescent="0.3">
      <c r="A811" s="35">
        <v>41777</v>
      </c>
      <c r="B811" s="86">
        <v>17027745.650599997</v>
      </c>
      <c r="C811" s="13">
        <v>4.3344342743557585E-2</v>
      </c>
      <c r="D811" s="47">
        <f>[1]Data!$AJ806</f>
        <v>3047430</v>
      </c>
      <c r="E811" s="91">
        <v>11408646.439999999</v>
      </c>
      <c r="G811" s="13">
        <v>4.8946490964354661E-2</v>
      </c>
      <c r="H811" s="34">
        <v>8616</v>
      </c>
      <c r="I811" s="4">
        <v>1807417403.1199999</v>
      </c>
      <c r="J811" s="48">
        <v>6.1827004715605538E-2</v>
      </c>
      <c r="K811" s="4">
        <v>8209241.0405999999</v>
      </c>
      <c r="L811" s="29">
        <v>5.0466366641454791E-2</v>
      </c>
      <c r="M811" s="4">
        <v>309</v>
      </c>
      <c r="N811" s="4">
        <v>126153255</v>
      </c>
      <c r="O811" s="12">
        <v>-6.4486119251400242E-2</v>
      </c>
      <c r="P811" s="4">
        <v>3199405.4099999997</v>
      </c>
      <c r="Q811" s="29">
        <v>0.28179176985960447</v>
      </c>
      <c r="R811" s="49">
        <v>961294.79999999981</v>
      </c>
      <c r="S811" s="11">
        <v>0.31615919530634784</v>
      </c>
      <c r="T811" s="4">
        <v>4105</v>
      </c>
      <c r="U811" s="38">
        <v>931764.37</v>
      </c>
      <c r="V811" s="38">
        <v>2874396.87</v>
      </c>
      <c r="W811" s="51">
        <v>1394</v>
      </c>
      <c r="X811" s="50">
        <v>69163696.479999989</v>
      </c>
      <c r="Y811" s="11">
        <v>0.30502522819145694</v>
      </c>
      <c r="Z811" s="50">
        <v>851643.16</v>
      </c>
      <c r="AA811" s="29">
        <v>8.2089612840581194E-2</v>
      </c>
    </row>
    <row r="812" spans="1:27" ht="13" x14ac:dyDescent="0.3">
      <c r="A812" s="35">
        <v>41784</v>
      </c>
      <c r="B812" s="86">
        <v>16684336.2292</v>
      </c>
      <c r="C812" s="13">
        <v>4.0041737894960017E-2</v>
      </c>
      <c r="D812" s="47">
        <f>[1]Data!$AJ807</f>
        <v>3450091</v>
      </c>
      <c r="E812" s="91">
        <v>10758903.93</v>
      </c>
      <c r="G812" s="13">
        <v>-5.046418837572042E-2</v>
      </c>
      <c r="H812" s="34">
        <v>8616</v>
      </c>
      <c r="I812" s="4">
        <v>1901120577.8300002</v>
      </c>
      <c r="J812" s="48">
        <v>5.3319936657458378E-2</v>
      </c>
      <c r="K812" s="4">
        <v>8276993.8991999989</v>
      </c>
      <c r="L812" s="29">
        <v>4.8374942627244406E-2</v>
      </c>
      <c r="M812" s="4">
        <v>309</v>
      </c>
      <c r="N812" s="4">
        <v>143248730</v>
      </c>
      <c r="O812" s="12">
        <v>-1.9732137628695856E-2</v>
      </c>
      <c r="P812" s="4">
        <v>2481910.02</v>
      </c>
      <c r="Q812" s="29">
        <v>0.19250975558387148</v>
      </c>
      <c r="R812" s="49">
        <v>1086655.48</v>
      </c>
      <c r="S812" s="11">
        <v>0.39085412271005104</v>
      </c>
      <c r="T812" s="4">
        <v>4105</v>
      </c>
      <c r="U812" s="38">
        <v>1097171.94</v>
      </c>
      <c r="V812" s="38">
        <v>2803518.92</v>
      </c>
      <c r="W812" s="51">
        <v>1394</v>
      </c>
      <c r="X812" s="50">
        <v>75439850.019999996</v>
      </c>
      <c r="Y812" s="11">
        <v>0.32725608762213332</v>
      </c>
      <c r="Z812" s="50">
        <v>938085.97</v>
      </c>
      <c r="AA812" s="29">
        <v>8.2899243105715115E-2</v>
      </c>
    </row>
    <row r="813" spans="1:27" ht="13" x14ac:dyDescent="0.3">
      <c r="A813" s="35">
        <v>41791</v>
      </c>
      <c r="B813" s="86">
        <v>19345480.685600001</v>
      </c>
      <c r="C813" s="13">
        <v>1.9281687995292396E-2</v>
      </c>
      <c r="D813" s="47">
        <f>[1]Data!$AJ808</f>
        <v>3841147</v>
      </c>
      <c r="E813" s="91">
        <v>13258812.130000003</v>
      </c>
      <c r="G813" s="13">
        <v>3.6905094321532772E-2</v>
      </c>
      <c r="H813" s="34">
        <v>8616</v>
      </c>
      <c r="I813" s="4">
        <v>2088014434.0199997</v>
      </c>
      <c r="J813" s="48">
        <v>6.1046034069392796E-2</v>
      </c>
      <c r="K813" s="4">
        <v>10066528.2456</v>
      </c>
      <c r="L813" s="29">
        <v>5.3567787663544794E-2</v>
      </c>
      <c r="M813" s="4">
        <v>309</v>
      </c>
      <c r="N813" s="4">
        <v>147824335</v>
      </c>
      <c r="O813" s="12">
        <v>-3.0027297010287834E-2</v>
      </c>
      <c r="P813" s="4">
        <v>3192283.8899999997</v>
      </c>
      <c r="Q813" s="29">
        <v>0.2399457504747104</v>
      </c>
      <c r="R813" s="49">
        <v>1236586.67</v>
      </c>
      <c r="S813" s="11">
        <v>0.18302497753701585</v>
      </c>
      <c r="T813" s="4">
        <v>4105</v>
      </c>
      <c r="U813" s="38">
        <v>896814.44</v>
      </c>
      <c r="V813" s="38">
        <v>2841712.16</v>
      </c>
      <c r="W813" s="51">
        <v>1394</v>
      </c>
      <c r="X813" s="50">
        <v>90940387.129999995</v>
      </c>
      <c r="Y813" s="11">
        <v>0.33666962274682088</v>
      </c>
      <c r="Z813" s="50">
        <v>1111555.28</v>
      </c>
      <c r="AA813" s="29">
        <v>8.1486001623680734E-2</v>
      </c>
    </row>
    <row r="814" spans="1:27" ht="13" x14ac:dyDescent="0.3">
      <c r="A814" s="35">
        <v>41798</v>
      </c>
      <c r="B814" s="86">
        <v>17219903.108199999</v>
      </c>
      <c r="C814" s="13">
        <v>3.1400066462132559E-2</v>
      </c>
      <c r="D814" s="47">
        <f>[1]Data!$AJ809</f>
        <v>5570444.7999999998</v>
      </c>
      <c r="E814" s="91">
        <v>11057325.130000001</v>
      </c>
      <c r="G814" s="13">
        <v>-3.5593460431621038E-2</v>
      </c>
      <c r="H814" s="34">
        <v>8616</v>
      </c>
      <c r="I814" s="4">
        <v>1961438838.1800001</v>
      </c>
      <c r="J814" s="48">
        <v>7.6271541633544881E-2</v>
      </c>
      <c r="K814" s="4">
        <v>8094448.8432</v>
      </c>
      <c r="L814" s="29">
        <v>4.5853237291585851E-2</v>
      </c>
      <c r="M814" s="4">
        <v>309</v>
      </c>
      <c r="N814" s="4">
        <v>145063775</v>
      </c>
      <c r="O814" s="12">
        <v>0.11991943166183328</v>
      </c>
      <c r="P814" s="4">
        <v>2962876.2749999999</v>
      </c>
      <c r="Q814" s="29">
        <v>0.22694051288821071</v>
      </c>
      <c r="R814" s="49">
        <v>1164587.3900000001</v>
      </c>
      <c r="S814" s="11">
        <v>0.29106589907389346</v>
      </c>
      <c r="T814" s="4">
        <v>4105</v>
      </c>
      <c r="U814" s="38">
        <v>1021306.66</v>
      </c>
      <c r="V814" s="38">
        <v>2919964.1100000003</v>
      </c>
      <c r="W814" s="51">
        <v>1394</v>
      </c>
      <c r="X814" s="50">
        <v>83868654.090000004</v>
      </c>
      <c r="Y814" s="11">
        <v>0.37321620133034461</v>
      </c>
      <c r="Z814" s="50">
        <v>1056719.83</v>
      </c>
      <c r="AA814" s="29">
        <v>8.3997995950988405E-2</v>
      </c>
    </row>
    <row r="815" spans="1:27" ht="13" x14ac:dyDescent="0.3">
      <c r="A815" s="35">
        <v>41805</v>
      </c>
      <c r="B815" s="86">
        <v>16870574.6983</v>
      </c>
      <c r="C815" s="13">
        <v>4.1223266684619064E-2</v>
      </c>
      <c r="D815" s="47">
        <f>[1]Data!$AJ810</f>
        <v>4097465</v>
      </c>
      <c r="E815" s="91">
        <v>11890437.65</v>
      </c>
      <c r="G815" s="13">
        <v>9.7542004201793819E-2</v>
      </c>
      <c r="H815" s="34">
        <v>8616</v>
      </c>
      <c r="I815" s="4">
        <v>1865292686.3999999</v>
      </c>
      <c r="J815" s="48">
        <v>4.2215295844752587E-2</v>
      </c>
      <c r="K815" s="4">
        <v>8396167.3982999995</v>
      </c>
      <c r="L815" s="29">
        <v>5.0014000242530526E-2</v>
      </c>
      <c r="M815" s="4">
        <v>309</v>
      </c>
      <c r="N815" s="4">
        <v>137053095</v>
      </c>
      <c r="O815" s="12">
        <v>-2.0197472572947239E-2</v>
      </c>
      <c r="P815" s="4">
        <v>3494270.25</v>
      </c>
      <c r="Q815" s="29">
        <v>0.28328601408089327</v>
      </c>
      <c r="R815" s="49">
        <v>900636.69</v>
      </c>
      <c r="S815" s="11">
        <v>0.15851871600398693</v>
      </c>
      <c r="T815" s="4">
        <v>4105</v>
      </c>
      <c r="U815" s="38">
        <v>879957.26</v>
      </c>
      <c r="V815" s="38">
        <v>2235158.1800000002</v>
      </c>
      <c r="W815" s="51">
        <v>1394</v>
      </c>
      <c r="X815" s="50">
        <v>76562046.670000002</v>
      </c>
      <c r="Y815" s="11">
        <v>0.40195077315499961</v>
      </c>
      <c r="Z815" s="50">
        <v>964384.92</v>
      </c>
      <c r="AA815" s="29">
        <v>8.3974150112672272E-2</v>
      </c>
    </row>
    <row r="816" spans="1:27" ht="13" x14ac:dyDescent="0.3">
      <c r="A816" s="35">
        <v>41812</v>
      </c>
      <c r="B816" s="86">
        <v>16086817.844000001</v>
      </c>
      <c r="C816" s="13">
        <v>5.0178130668264487E-2</v>
      </c>
      <c r="D816" s="47">
        <f>[1]Data!$AJ811</f>
        <v>3069280.9</v>
      </c>
      <c r="E816" s="91">
        <v>10662910.879999999</v>
      </c>
      <c r="G816" s="13">
        <v>-2.0964404221424093E-3</v>
      </c>
      <c r="H816" s="34">
        <v>8616</v>
      </c>
      <c r="I816" s="4">
        <v>1802839909.6199999</v>
      </c>
      <c r="J816" s="48">
        <v>1.2473346464494606E-2</v>
      </c>
      <c r="K816" s="4">
        <v>8353541.7990000006</v>
      </c>
      <c r="L816" s="29">
        <v>5.148384535128462E-2</v>
      </c>
      <c r="M816" s="4">
        <v>309</v>
      </c>
      <c r="N816" s="4">
        <v>136393250</v>
      </c>
      <c r="O816" s="12">
        <v>-4.25685899342928E-2</v>
      </c>
      <c r="P816" s="4">
        <v>2309369.085</v>
      </c>
      <c r="Q816" s="29">
        <v>0.18812995877728553</v>
      </c>
      <c r="R816" s="49">
        <v>828915.32000000007</v>
      </c>
      <c r="S816" s="11">
        <v>2.1106436884166246E-3</v>
      </c>
      <c r="T816" s="4">
        <v>4105</v>
      </c>
      <c r="U816" s="38">
        <v>803977.47</v>
      </c>
      <c r="V816" s="38">
        <v>2937489.25</v>
      </c>
      <c r="W816" s="51">
        <v>1394</v>
      </c>
      <c r="X816" s="50">
        <v>69662121.030000001</v>
      </c>
      <c r="Y816" s="11">
        <v>0.2554349150834172</v>
      </c>
      <c r="Z816" s="50">
        <v>853524.92</v>
      </c>
      <c r="AA816" s="29">
        <v>8.1682355478135141E-2</v>
      </c>
    </row>
    <row r="817" spans="1:27" ht="13" x14ac:dyDescent="0.3">
      <c r="A817" s="35">
        <v>41819</v>
      </c>
      <c r="B817" s="86">
        <v>19148608.304699998</v>
      </c>
      <c r="C817" s="13">
        <v>1.9758111445040694E-2</v>
      </c>
      <c r="D817" s="47">
        <f>[1]Data!$AJ812</f>
        <v>1823280</v>
      </c>
      <c r="E817" s="91">
        <v>13010187.389999999</v>
      </c>
      <c r="G817" s="13">
        <v>2.9570533191578541E-3</v>
      </c>
      <c r="H817" s="34">
        <v>8616</v>
      </c>
      <c r="I817" s="4">
        <v>2046113939.7600002</v>
      </c>
      <c r="J817" s="48">
        <v>-3.5634114937948991E-2</v>
      </c>
      <c r="K817" s="4">
        <v>9913879.604700001</v>
      </c>
      <c r="L817" s="29">
        <v>5.3835818079085371E-2</v>
      </c>
      <c r="M817" s="4">
        <v>309</v>
      </c>
      <c r="N817" s="4">
        <v>140105295</v>
      </c>
      <c r="O817" s="12">
        <v>-9.3478268804811804E-2</v>
      </c>
      <c r="P817" s="4">
        <v>3096307.8</v>
      </c>
      <c r="Q817" s="29">
        <v>0.24555403134478251</v>
      </c>
      <c r="R817" s="49">
        <v>1211917.7300000002</v>
      </c>
      <c r="S817" s="11">
        <v>0.12867913374291673</v>
      </c>
      <c r="T817" s="4">
        <v>4105</v>
      </c>
      <c r="U817" s="38">
        <v>1147787.25</v>
      </c>
      <c r="V817" s="38">
        <v>2655799.9299999997</v>
      </c>
      <c r="W817" s="51">
        <v>1394</v>
      </c>
      <c r="X817" s="50">
        <v>86789602.700000003</v>
      </c>
      <c r="Y817" s="11">
        <v>0.22958237020949035</v>
      </c>
      <c r="Z817" s="50">
        <v>1122915.99</v>
      </c>
      <c r="AA817" s="29">
        <v>8.6255799855159396E-2</v>
      </c>
    </row>
    <row r="818" spans="1:27" ht="13" x14ac:dyDescent="0.3">
      <c r="A818" s="35">
        <v>41826</v>
      </c>
      <c r="B818" s="86">
        <v>19370662.757899996</v>
      </c>
      <c r="C818" s="13">
        <v>6.2864434313741668E-2</v>
      </c>
      <c r="D818" s="47">
        <f>[1]Data!$AJ813</f>
        <v>2403937.7000000002</v>
      </c>
      <c r="E818" s="91">
        <v>12166748.57</v>
      </c>
      <c r="G818" s="13">
        <v>2.1256787559849055E-3</v>
      </c>
      <c r="H818" s="34">
        <v>8616</v>
      </c>
      <c r="I818" s="4">
        <v>1994652743.3</v>
      </c>
      <c r="J818" s="48">
        <v>-2.8441636562397399E-3</v>
      </c>
      <c r="K818" s="4">
        <v>9550673.1279000007</v>
      </c>
      <c r="L818" s="29">
        <v>5.3201536290690354E-2</v>
      </c>
      <c r="M818" s="4">
        <v>309</v>
      </c>
      <c r="N818" s="4">
        <v>142287810</v>
      </c>
      <c r="O818" s="12">
        <v>-7.3552001849930604E-2</v>
      </c>
      <c r="P818" s="4">
        <v>2616075.4499999997</v>
      </c>
      <c r="Q818" s="29">
        <v>0.20428668485374815</v>
      </c>
      <c r="R818" s="49">
        <v>1270344.7699999998</v>
      </c>
      <c r="S818" s="11">
        <v>0.27718876480262167</v>
      </c>
      <c r="T818" s="4">
        <v>4105</v>
      </c>
      <c r="U818" s="38">
        <f>[1]Data!$X813</f>
        <v>698344.19</v>
      </c>
      <c r="V818" s="38">
        <v>4079590.3899999997</v>
      </c>
      <c r="W818" s="51">
        <v>1394</v>
      </c>
      <c r="X818" s="50">
        <v>91464675.769999996</v>
      </c>
      <c r="Y818" s="11">
        <v>0.3240664163229332</v>
      </c>
      <c r="Z818" s="50">
        <v>1155634.8299999998</v>
      </c>
      <c r="AA818" s="29">
        <v>8.4231777296989593E-2</v>
      </c>
    </row>
    <row r="819" spans="1:27" ht="13" x14ac:dyDescent="0.3">
      <c r="A819" s="35">
        <v>41833</v>
      </c>
      <c r="B819" s="86">
        <f t="shared" ref="B819:B882" si="0">+K819+P819+R819+U819+V819+Z819</f>
        <v>17468517.437199999</v>
      </c>
      <c r="C819" s="13">
        <f t="shared" ref="C819:C882" si="1">(B819/B766)-1</f>
        <v>-4.1505903218659435E-2</v>
      </c>
      <c r="D819" s="47">
        <f>[1]Data!$AJ814</f>
        <v>1865892</v>
      </c>
      <c r="E819" s="91">
        <f>[1]Data!$I814</f>
        <v>11529262.180000002</v>
      </c>
      <c r="G819" s="13">
        <f t="shared" ref="G819:G882" si="2">(E819/E766)-1</f>
        <v>-5.0381486786308494E-2</v>
      </c>
      <c r="H819" s="34">
        <v>8616</v>
      </c>
      <c r="I819" s="4">
        <f>'[2]Marketshare 2010'!$ID$15</f>
        <v>1870820230.79</v>
      </c>
      <c r="J819" s="48">
        <f t="shared" ref="J819:J882" si="3">(I819/I766)-1</f>
        <v>-6.4749832697242549E-2</v>
      </c>
      <c r="K819" s="4">
        <f>'[2]Marketshare 2010'!$ID$69</f>
        <v>8900853.4422000013</v>
      </c>
      <c r="L819" s="29">
        <f t="shared" ref="L819:L882" si="4">(K819/0.09)/I819</f>
        <v>5.2863642349130324E-2</v>
      </c>
      <c r="M819" s="4">
        <v>309</v>
      </c>
      <c r="N819" s="4">
        <f>'[2]Marketshare 2010'!$ID$26</f>
        <v>156445215</v>
      </c>
      <c r="O819" s="12">
        <f t="shared" ref="O819:O882" si="5">(N819/N766)-1</f>
        <v>1.8628062775772669E-2</v>
      </c>
      <c r="P819" s="4">
        <f>'[2]Marketshare 2010'!$ID$79</f>
        <v>2628408.7349999999</v>
      </c>
      <c r="Q819" s="29">
        <f t="shared" ref="Q819:Q882" si="6">(P819/0.09)/N819</f>
        <v>0.18667583728911108</v>
      </c>
      <c r="R819" s="49">
        <v>1099741.5</v>
      </c>
      <c r="S819" s="11">
        <f t="shared" ref="S819:S882" si="7">(R819/R766)-1</f>
        <v>0.10566636802636076</v>
      </c>
      <c r="T819" s="4">
        <v>4105</v>
      </c>
      <c r="U819" s="38">
        <f>[1]Data!$X814</f>
        <v>912036.08</v>
      </c>
      <c r="V819" s="38">
        <f>[1]Data!$Y814</f>
        <v>2771842.8499999996</v>
      </c>
      <c r="W819" s="51">
        <v>1394</v>
      </c>
      <c r="X819" s="50">
        <v>91464675.769999996</v>
      </c>
      <c r="Y819" s="11">
        <v>0.3240664163229332</v>
      </c>
      <c r="Z819" s="50">
        <v>1155634.8299999998</v>
      </c>
      <c r="AA819" s="29">
        <v>8.4231777296989593E-2</v>
      </c>
    </row>
    <row r="820" spans="1:27" ht="13" x14ac:dyDescent="0.3">
      <c r="A820" s="35">
        <v>41840</v>
      </c>
      <c r="B820" s="86" t="e">
        <f t="shared" si="0"/>
        <v>#REF!</v>
      </c>
      <c r="C820" s="13" t="e">
        <f t="shared" si="1"/>
        <v>#REF!</v>
      </c>
      <c r="D820" s="47">
        <f>[1]Data!$AJ815</f>
        <v>3898530.65</v>
      </c>
      <c r="E820" s="91">
        <f>[1]Data!$I815</f>
        <v>14257072.370000001</v>
      </c>
      <c r="G820" s="13">
        <f t="shared" si="2"/>
        <v>0.19476639481957014</v>
      </c>
      <c r="H820" s="34">
        <v>8616</v>
      </c>
      <c r="I820" s="4">
        <f>'[2]Marketshare 2010'!$IE$15</f>
        <v>1806980905.4799998</v>
      </c>
      <c r="J820" s="48">
        <f t="shared" si="3"/>
        <v>-3.6569349471964663E-2</v>
      </c>
      <c r="K820" s="4">
        <f>'[2]Marketshare 2010'!$IE$69</f>
        <v>8819453.0430000015</v>
      </c>
      <c r="L820" s="29">
        <f t="shared" si="4"/>
        <v>5.4230746104076438E-2</v>
      </c>
      <c r="M820" s="4">
        <v>309</v>
      </c>
      <c r="N820" s="4">
        <f>'[2]Marketshare 2010'!$IE$26</f>
        <v>189614470</v>
      </c>
      <c r="O820" s="12">
        <f t="shared" si="5"/>
        <v>0.42096448677581466</v>
      </c>
      <c r="P820" s="4">
        <f>'[2]Marketshare 2010'!$IE$79</f>
        <v>5437619.3250000002</v>
      </c>
      <c r="Q820" s="29">
        <f t="shared" si="6"/>
        <v>0.31863598015489014</v>
      </c>
      <c r="R820" s="49">
        <v>1004177.3200000001</v>
      </c>
      <c r="S820" s="11">
        <f t="shared" si="7"/>
        <v>0.27626296679479467</v>
      </c>
      <c r="T820" s="4">
        <v>4105</v>
      </c>
      <c r="U820" s="38">
        <f>[1]Data!$X815</f>
        <v>1389899.74</v>
      </c>
      <c r="V820" s="38">
        <f>[1]Data!$Y815</f>
        <v>2702575.99</v>
      </c>
      <c r="W820" s="51">
        <v>1394</v>
      </c>
      <c r="X820" s="50" t="e">
        <f>'[3]From Apr 2018'!P10</f>
        <v>#REF!</v>
      </c>
      <c r="Y820" s="11" t="e">
        <f t="shared" ref="Y820:Y841" si="8">(X820/X767)-1</f>
        <v>#REF!</v>
      </c>
      <c r="Z820" s="50" t="e">
        <f>'[3]From Apr 2018'!$P$18</f>
        <v>#REF!</v>
      </c>
      <c r="AA820" s="29" t="e">
        <f t="shared" ref="AA820:AA825" si="9">(Z820/0.15)/X820</f>
        <v>#REF!</v>
      </c>
    </row>
    <row r="821" spans="1:27" ht="13" x14ac:dyDescent="0.3">
      <c r="A821" s="35">
        <v>41847</v>
      </c>
      <c r="B821" s="86" t="e">
        <f t="shared" si="0"/>
        <v>#REF!</v>
      </c>
      <c r="C821" s="13" t="e">
        <f t="shared" si="1"/>
        <v>#REF!</v>
      </c>
      <c r="D821" s="47">
        <f>[1]Data!$AJ816</f>
        <v>4814456</v>
      </c>
      <c r="E821" s="91">
        <f>[1]Data!$I816</f>
        <v>12466516.780000001</v>
      </c>
      <c r="G821" s="13">
        <f t="shared" si="2"/>
        <v>0.24359289463419964</v>
      </c>
      <c r="H821" s="34">
        <v>8616</v>
      </c>
      <c r="I821" s="4">
        <f>'[2]Marketshare 2010'!$IF$15</f>
        <v>1872904372.54</v>
      </c>
      <c r="J821" s="48">
        <f>(I821/I768)-1</f>
        <v>4.2249112606846273E-2</v>
      </c>
      <c r="K821" s="4">
        <f>'[2]Marketshare 2010'!$IF$69</f>
        <v>8743447.2230999991</v>
      </c>
      <c r="L821" s="29">
        <f t="shared" si="4"/>
        <v>5.1870995131613508E-2</v>
      </c>
      <c r="M821" s="4">
        <v>309</v>
      </c>
      <c r="N821" s="4">
        <f>'[2]Marketshare 2010'!$IF$26</f>
        <v>155928010</v>
      </c>
      <c r="O821" s="12">
        <f t="shared" si="5"/>
        <v>0.35256232786763597</v>
      </c>
      <c r="P821" s="4">
        <f>'[2]Marketshare 2010'!$IF$79</f>
        <v>3723069.5549999997</v>
      </c>
      <c r="Q821" s="29">
        <f t="shared" si="6"/>
        <v>0.26529832260412994</v>
      </c>
      <c r="R821" s="49">
        <v>1185000.75</v>
      </c>
      <c r="S821" s="11">
        <f t="shared" si="7"/>
        <v>0.45650422074375618</v>
      </c>
      <c r="T821" s="4">
        <v>4105</v>
      </c>
      <c r="U821" s="38">
        <f>[1]Data!$X816</f>
        <v>736488.11</v>
      </c>
      <c r="V821" s="38">
        <f>[1]Data!$Y816</f>
        <v>3250573.69</v>
      </c>
      <c r="W821" s="51">
        <v>1394</v>
      </c>
      <c r="X821" s="50" t="e">
        <f>'[3]From Apr 2018'!Q10</f>
        <v>#REF!</v>
      </c>
      <c r="Y821" s="11" t="e">
        <f t="shared" si="8"/>
        <v>#REF!</v>
      </c>
      <c r="Z821" s="50" t="e">
        <f>'[3]From Apr 2018'!$Q$18</f>
        <v>#REF!</v>
      </c>
      <c r="AA821" s="29" t="e">
        <f t="shared" si="9"/>
        <v>#REF!</v>
      </c>
    </row>
    <row r="822" spans="1:27" ht="13" x14ac:dyDescent="0.3">
      <c r="A822" s="35">
        <v>41854</v>
      </c>
      <c r="B822" s="86" t="e">
        <f t="shared" si="0"/>
        <v>#REF!</v>
      </c>
      <c r="C822" s="13" t="e">
        <f t="shared" si="1"/>
        <v>#REF!</v>
      </c>
      <c r="D822" s="47">
        <f>[1]Data!$AJ817</f>
        <v>0</v>
      </c>
      <c r="E822" s="91">
        <f>[1]Data!$I817</f>
        <v>13861156.42</v>
      </c>
      <c r="G822" s="13">
        <f t="shared" si="2"/>
        <v>0.25110342064413982</v>
      </c>
      <c r="H822" s="34">
        <v>8616</v>
      </c>
      <c r="I822" s="4">
        <f>'[2]Marketshare 2010'!$IG$15</f>
        <v>2112349540.0600002</v>
      </c>
      <c r="J822" s="48">
        <f>(I822/I769)-1</f>
        <v>4.5936757751147583E-2</v>
      </c>
      <c r="K822" s="4">
        <f>'[2]Marketshare 2010'!$IG$69</f>
        <v>10262256.271199999</v>
      </c>
      <c r="L822" s="29">
        <f t="shared" si="4"/>
        <v>5.3980209012548734E-2</v>
      </c>
      <c r="M822" s="4">
        <v>309</v>
      </c>
      <c r="N822" s="4">
        <f>'[2]Marketshare 2010'!$IG$26</f>
        <v>162096630</v>
      </c>
      <c r="O822" s="12">
        <f>(N822/N769)-1</f>
        <v>0.18817401967496772</v>
      </c>
      <c r="P822" s="4">
        <f>'[2]Marketshare 2010'!$IG$79</f>
        <v>3598900.1549999998</v>
      </c>
      <c r="Q822" s="29">
        <f>(P822/0.09)/N822</f>
        <v>0.24669099844950509</v>
      </c>
      <c r="R822" s="49">
        <v>1241774.26</v>
      </c>
      <c r="S822" s="11">
        <f t="shared" si="7"/>
        <v>0.29121051415273724</v>
      </c>
      <c r="T822" s="4">
        <v>4105</v>
      </c>
      <c r="U822" s="38">
        <f>[1]Data!$X817</f>
        <v>819269.23</v>
      </c>
      <c r="V822" s="38">
        <f>[1]Data!$Y817</f>
        <v>3095288.35</v>
      </c>
      <c r="W822" s="51">
        <v>1394</v>
      </c>
      <c r="X822" s="50" t="e">
        <f>'[3]From Apr 2018'!R10</f>
        <v>#REF!</v>
      </c>
      <c r="Y822" s="11" t="e">
        <f t="shared" si="8"/>
        <v>#REF!</v>
      </c>
      <c r="Z822" s="50" t="e">
        <f>'[3]From Apr 2018'!$R$18</f>
        <v>#REF!</v>
      </c>
      <c r="AA822" s="29" t="e">
        <f t="shared" si="9"/>
        <v>#REF!</v>
      </c>
    </row>
    <row r="823" spans="1:27" ht="13" x14ac:dyDescent="0.3">
      <c r="A823" s="35">
        <v>41861</v>
      </c>
      <c r="B823" s="86" t="e">
        <f t="shared" si="0"/>
        <v>#REF!</v>
      </c>
      <c r="C823" s="13" t="e">
        <f t="shared" si="1"/>
        <v>#REF!</v>
      </c>
      <c r="D823" s="47">
        <f>[1]Data!$AJ818</f>
        <v>0</v>
      </c>
      <c r="E823" s="91">
        <f>[1]Data!$I818</f>
        <v>11454813.239999998</v>
      </c>
      <c r="G823" s="13">
        <f t="shared" si="2"/>
        <v>-9.5766188835865296E-2</v>
      </c>
      <c r="H823" s="34">
        <v>8616</v>
      </c>
      <c r="I823" s="4">
        <f>'[2]Marketshare 2010'!$IH$15</f>
        <v>1867835128.7000003</v>
      </c>
      <c r="J823" s="48">
        <f t="shared" si="3"/>
        <v>-8.804871544273718E-2</v>
      </c>
      <c r="K823" s="4">
        <f>'[2]Marketshare 2010'!$IH$69</f>
        <v>8782057.0826999992</v>
      </c>
      <c r="L823" s="29">
        <f t="shared" si="4"/>
        <v>5.2241448150680124E-2</v>
      </c>
      <c r="M823" s="4">
        <v>309</v>
      </c>
      <c r="N823" s="4">
        <f>'[2]Marketshare 2010'!$IH$26</f>
        <v>187254580</v>
      </c>
      <c r="O823" s="12">
        <f>(N823/N770)-1</f>
        <v>0.21190428549109797</v>
      </c>
      <c r="P823" s="4">
        <f>'[2]Marketshare 2010'!$IH$79</f>
        <v>2672136.2250000001</v>
      </c>
      <c r="Q823" s="29">
        <f>(P823/0.09)/N823</f>
        <v>0.15855634879531386</v>
      </c>
      <c r="R823" s="49">
        <v>1086078.72</v>
      </c>
      <c r="S823" s="11">
        <f t="shared" si="7"/>
        <v>-2.9606251053539978E-3</v>
      </c>
      <c r="T823" s="4">
        <v>4105</v>
      </c>
      <c r="U823" s="38">
        <f>[1]Data!$X818</f>
        <v>1133199.99</v>
      </c>
      <c r="V823" s="38">
        <f>[1]Data!$Y818</f>
        <v>3460556.9200000004</v>
      </c>
      <c r="W823" s="51">
        <v>1394</v>
      </c>
      <c r="X823" s="50" t="e">
        <f>'[3]From Apr 2018'!S10</f>
        <v>#REF!</v>
      </c>
      <c r="Y823" s="11" t="e">
        <f t="shared" si="8"/>
        <v>#REF!</v>
      </c>
      <c r="Z823" s="50" t="e">
        <f>'[3]From Apr 2018'!$S$18</f>
        <v>#REF!</v>
      </c>
      <c r="AA823" s="29" t="e">
        <f t="shared" si="9"/>
        <v>#REF!</v>
      </c>
    </row>
    <row r="824" spans="1:27" ht="13" x14ac:dyDescent="0.3">
      <c r="A824" s="35">
        <v>41868</v>
      </c>
      <c r="B824" s="86" t="e">
        <f t="shared" si="0"/>
        <v>#REF!</v>
      </c>
      <c r="C824" s="13" t="e">
        <f t="shared" si="1"/>
        <v>#REF!</v>
      </c>
      <c r="D824" s="47">
        <f>[1]Data!$AJ819</f>
        <v>1223690</v>
      </c>
      <c r="E824" s="91">
        <f>[1]Data!$I819</f>
        <v>12877933.620000003</v>
      </c>
      <c r="G824" s="13">
        <f t="shared" si="2"/>
        <v>-8.8094198638691834E-3</v>
      </c>
      <c r="H824" s="34">
        <v>8616</v>
      </c>
      <c r="I824" s="4">
        <f>'[2]Marketshare 2010'!$II$15</f>
        <v>1815458325.0599997</v>
      </c>
      <c r="J824" s="48">
        <f t="shared" si="3"/>
        <v>-6.980616836803577E-2</v>
      </c>
      <c r="K824" s="4">
        <f>'[2]Marketshare 2010'!$II$69</f>
        <v>8244844.2837000005</v>
      </c>
      <c r="L824" s="29">
        <f t="shared" si="4"/>
        <v>5.0460745733159354E-2</v>
      </c>
      <c r="M824" s="4">
        <v>309</v>
      </c>
      <c r="N824" s="4">
        <f>'[2]Marketshare 2010'!$II$26</f>
        <v>209685680</v>
      </c>
      <c r="O824" s="12">
        <f t="shared" si="5"/>
        <v>0.44990592652112738</v>
      </c>
      <c r="P824" s="4">
        <f>'[2]Marketshare 2010'!$II$79</f>
        <v>4633089.3449999997</v>
      </c>
      <c r="Q824" s="29">
        <f t="shared" si="6"/>
        <v>0.24550446411028165</v>
      </c>
      <c r="R824" s="49">
        <v>982363.48999999987</v>
      </c>
      <c r="S824" s="11">
        <f t="shared" si="7"/>
        <v>4.7561273308571295E-2</v>
      </c>
      <c r="T824" s="4">
        <v>4105</v>
      </c>
      <c r="U824" s="38">
        <f>[1]Data!$X819</f>
        <v>902244.52</v>
      </c>
      <c r="V824" s="38">
        <f>[1]Data!$Y819</f>
        <v>3168775.0900000003</v>
      </c>
      <c r="W824" s="51">
        <v>1394</v>
      </c>
      <c r="X824" s="50" t="e">
        <f>'[3]From Apr 2018'!T10</f>
        <v>#REF!</v>
      </c>
      <c r="Y824" s="11" t="e">
        <f t="shared" si="8"/>
        <v>#REF!</v>
      </c>
      <c r="Z824" s="50" t="e">
        <f>'[3]From Apr 2018'!$T$18</f>
        <v>#REF!</v>
      </c>
      <c r="AA824" s="29" t="e">
        <f t="shared" si="9"/>
        <v>#REF!</v>
      </c>
    </row>
    <row r="825" spans="1:27" ht="13" x14ac:dyDescent="0.3">
      <c r="A825" s="35">
        <v>41875</v>
      </c>
      <c r="B825" s="86" t="e">
        <f t="shared" si="0"/>
        <v>#REF!</v>
      </c>
      <c r="C825" s="13" t="e">
        <f t="shared" si="1"/>
        <v>#REF!</v>
      </c>
      <c r="D825" s="47">
        <f>[1]Data!$AJ820</f>
        <v>3877103</v>
      </c>
      <c r="E825" s="91">
        <f>[1]Data!$I820</f>
        <v>13598508.280000001</v>
      </c>
      <c r="G825" s="13">
        <f t="shared" si="2"/>
        <v>0.3299790243114531</v>
      </c>
      <c r="H825" s="34">
        <v>8616</v>
      </c>
      <c r="I825" s="4">
        <f>'[2]Marketshare 2010'!$IJ$15</f>
        <v>1918902446.4699998</v>
      </c>
      <c r="J825" s="48">
        <f t="shared" si="3"/>
        <v>7.6109213053154212E-2</v>
      </c>
      <c r="K825" s="4">
        <f>'[2]Marketshare 2010'!$IJ$69</f>
        <v>8786369.3355</v>
      </c>
      <c r="L825" s="29">
        <f t="shared" si="4"/>
        <v>5.0876127720610675E-2</v>
      </c>
      <c r="M825" s="4">
        <v>309</v>
      </c>
      <c r="N825" s="4">
        <f>'[2]Marketshare 2010'!$IJ$26</f>
        <v>187546215</v>
      </c>
      <c r="O825" s="12">
        <f t="shared" si="5"/>
        <v>0.35333757763908991</v>
      </c>
      <c r="P825" s="4">
        <f>'[2]Marketshare 2010'!$IJ$79</f>
        <v>4812138.9449999994</v>
      </c>
      <c r="Q825" s="29">
        <f t="shared" si="6"/>
        <v>0.28509351948265121</v>
      </c>
      <c r="R825" s="49">
        <v>1025871.34</v>
      </c>
      <c r="S825" s="11">
        <f t="shared" si="7"/>
        <v>0.20906430151886601</v>
      </c>
      <c r="T825" s="4">
        <v>4105</v>
      </c>
      <c r="U825" s="38">
        <f>[1]Data!$X820</f>
        <v>784779.05</v>
      </c>
      <c r="V825" s="38">
        <f>[1]Data!$Y820</f>
        <v>3236268.6100000003</v>
      </c>
      <c r="W825" s="51">
        <v>1394</v>
      </c>
      <c r="X825" s="50" t="e">
        <f>'[3]From Apr 2018'!U10</f>
        <v>#REF!</v>
      </c>
      <c r="Y825" s="11" t="e">
        <f t="shared" si="8"/>
        <v>#REF!</v>
      </c>
      <c r="Z825" s="50" t="e">
        <f>'[3]From Apr 2018'!$U$18</f>
        <v>#REF!</v>
      </c>
      <c r="AA825" s="29" t="e">
        <f t="shared" si="9"/>
        <v>#REF!</v>
      </c>
    </row>
    <row r="826" spans="1:27" ht="13" x14ac:dyDescent="0.3">
      <c r="A826" s="35">
        <v>41882</v>
      </c>
      <c r="B826" s="86" t="e">
        <f t="shared" si="0"/>
        <v>#REF!</v>
      </c>
      <c r="C826" s="13" t="e">
        <f t="shared" si="1"/>
        <v>#REF!</v>
      </c>
      <c r="D826" s="47">
        <f>[1]Data!$AJ821</f>
        <v>3646276</v>
      </c>
      <c r="E826" s="91">
        <f>[1]Data!$I821</f>
        <v>14677638.23</v>
      </c>
      <c r="G826" s="13">
        <f t="shared" si="2"/>
        <v>0.17710646627665527</v>
      </c>
      <c r="H826" s="34">
        <v>8616</v>
      </c>
      <c r="I826" s="4">
        <f>'[2]Marketshare 2010'!$IK$15</f>
        <v>2167836207.3800001</v>
      </c>
      <c r="J826" s="48">
        <f t="shared" si="3"/>
        <v>0.13863205581475291</v>
      </c>
      <c r="K826" s="4">
        <f>'[2]Marketshare 2010'!$IK$69</f>
        <v>10486949.6952</v>
      </c>
      <c r="L826" s="29">
        <f t="shared" si="4"/>
        <v>5.3750215483680641E-2</v>
      </c>
      <c r="M826" s="4">
        <v>309</v>
      </c>
      <c r="N826" s="4">
        <f>'[2]Marketshare 2010'!$IK$26</f>
        <v>187624735</v>
      </c>
      <c r="O826" s="12">
        <f t="shared" si="5"/>
        <v>0.21705338570076171</v>
      </c>
      <c r="P826" s="4">
        <f>'[2]Marketshare 2010'!$IK$79</f>
        <v>4190688.54</v>
      </c>
      <c r="Q826" s="29">
        <f t="shared" si="6"/>
        <v>0.24817200141548501</v>
      </c>
      <c r="R826" s="49">
        <v>1330566.1300000001</v>
      </c>
      <c r="S826" s="11">
        <f t="shared" si="7"/>
        <v>0.49150352123621177</v>
      </c>
      <c r="T826" s="4">
        <v>4105</v>
      </c>
      <c r="U826" s="38">
        <f>[1]Data!$X821</f>
        <v>1243325.1299999999</v>
      </c>
      <c r="V826" s="38">
        <f>[1]Data!$Y821</f>
        <v>2721699.42</v>
      </c>
      <c r="W826" s="51">
        <v>1394</v>
      </c>
      <c r="X826" s="50" t="e">
        <f>'[3]From Apr 2018'!V10</f>
        <v>#REF!</v>
      </c>
      <c r="Y826" s="11" t="e">
        <f t="shared" si="8"/>
        <v>#REF!</v>
      </c>
      <c r="Z826" s="50" t="e">
        <f>'[3]From Apr 2018'!$V$18</f>
        <v>#REF!</v>
      </c>
      <c r="AA826" s="29" t="e">
        <f>(Z826/0.15)/X826</f>
        <v>#REF!</v>
      </c>
    </row>
    <row r="827" spans="1:27" ht="13" x14ac:dyDescent="0.3">
      <c r="A827" s="35">
        <v>41889</v>
      </c>
      <c r="B827" s="86" t="e">
        <f t="shared" si="0"/>
        <v>#REF!</v>
      </c>
      <c r="C827" s="13" t="e">
        <f t="shared" si="1"/>
        <v>#REF!</v>
      </c>
      <c r="D827" s="47">
        <f>[1]Data!$AJ822</f>
        <v>4542700</v>
      </c>
      <c r="E827" s="91">
        <f>[1]Data!$I822</f>
        <v>12451028.34</v>
      </c>
      <c r="G827" s="13">
        <f t="shared" si="2"/>
        <v>-8.7405039409438112E-2</v>
      </c>
      <c r="H827" s="34">
        <v>8616</v>
      </c>
      <c r="I827" s="4">
        <f>'[2]Marketshare 2010'!$IL$15</f>
        <v>1964960096.1299999</v>
      </c>
      <c r="J827" s="48">
        <f t="shared" si="3"/>
        <v>-8.2279490116643261E-2</v>
      </c>
      <c r="K827" s="4">
        <f>'[2]Marketshare 2010'!$IL$69</f>
        <v>8799548.4719999991</v>
      </c>
      <c r="L827" s="29">
        <f t="shared" si="4"/>
        <v>4.9758140632252028E-2</v>
      </c>
      <c r="M827" s="4">
        <v>309</v>
      </c>
      <c r="N827" s="4">
        <f>'[2]Marketshare 2010'!$IL$26</f>
        <v>163002410</v>
      </c>
      <c r="O827" s="12">
        <f t="shared" si="5"/>
        <v>-4.2255236273062824E-2</v>
      </c>
      <c r="P827" s="4">
        <f>'[2]Marketshare 2010'!$IL$79</f>
        <v>3651479.8649999998</v>
      </c>
      <c r="Q827" s="29">
        <f t="shared" si="6"/>
        <v>0.24890428613908225</v>
      </c>
      <c r="R827" s="49">
        <v>1242542.47</v>
      </c>
      <c r="S827" s="11">
        <f t="shared" si="7"/>
        <v>0.13694498656286758</v>
      </c>
      <c r="T827" s="4">
        <v>4105</v>
      </c>
      <c r="U827" s="38">
        <f>[1]Data!$X822</f>
        <v>898969.49</v>
      </c>
      <c r="V827" s="38">
        <f>[1]Data!$Y822</f>
        <v>2940134.44</v>
      </c>
      <c r="W827" s="51">
        <v>1394</v>
      </c>
      <c r="X827" s="50" t="e">
        <f>'[3]From Apr 2018'!W10</f>
        <v>#REF!</v>
      </c>
      <c r="Y827" s="11" t="e">
        <f t="shared" si="8"/>
        <v>#REF!</v>
      </c>
      <c r="Z827" s="50" t="e">
        <f>'[3]From Apr 2018'!$W$18</f>
        <v>#REF!</v>
      </c>
      <c r="AA827" s="29" t="e">
        <f>(Z827/0.15)/X827</f>
        <v>#REF!</v>
      </c>
    </row>
    <row r="828" spans="1:27" ht="13" x14ac:dyDescent="0.3">
      <c r="A828" s="35">
        <v>41896</v>
      </c>
      <c r="B828" s="86" t="e">
        <f t="shared" si="0"/>
        <v>#REF!</v>
      </c>
      <c r="C828" s="13" t="e">
        <f t="shared" si="1"/>
        <v>#REF!</v>
      </c>
      <c r="D828" s="47">
        <f>[1]Data!$AJ823</f>
        <v>3879885</v>
      </c>
      <c r="E828" s="91">
        <f>[1]Data!$I823</f>
        <v>10623436.550000001</v>
      </c>
      <c r="G828" s="13">
        <f t="shared" si="2"/>
        <v>-7.7022666949562391E-2</v>
      </c>
      <c r="H828" s="34">
        <v>8616</v>
      </c>
      <c r="I828" s="4">
        <f>'[2]Marketshare 2010'!$IM$15</f>
        <v>1745657396.27</v>
      </c>
      <c r="J828" s="48">
        <f t="shared" si="3"/>
        <v>-9.5161131697822587E-2</v>
      </c>
      <c r="K828" s="4">
        <f>'[2]Marketshare 2010'!$IM$69</f>
        <v>8141378.7807</v>
      </c>
      <c r="L828" s="29">
        <f t="shared" si="4"/>
        <v>5.1819884258668493E-2</v>
      </c>
      <c r="M828" s="4">
        <v>309</v>
      </c>
      <c r="N828" s="4">
        <f>'[2]Marketshare 2010'!$IM$26</f>
        <v>141826820</v>
      </c>
      <c r="O828" s="12">
        <f t="shared" si="5"/>
        <v>-7.542556596957839E-2</v>
      </c>
      <c r="P828" s="4">
        <f>'[2]Marketshare 2010'!$IM$79</f>
        <v>2482057.665</v>
      </c>
      <c r="Q828" s="29">
        <f t="shared" si="6"/>
        <v>0.19445136328939758</v>
      </c>
      <c r="R828" s="49">
        <v>867503.05</v>
      </c>
      <c r="S828" s="11">
        <f t="shared" si="7"/>
        <v>-0.18510274038229235</v>
      </c>
      <c r="T828" s="4">
        <v>4105</v>
      </c>
      <c r="U828" s="38">
        <f>[1]Data!$X823</f>
        <v>1020036.2</v>
      </c>
      <c r="V828" s="38">
        <f>[1]Data!$Y823</f>
        <v>3300045.71</v>
      </c>
      <c r="W828" s="51">
        <v>1394</v>
      </c>
      <c r="X828" s="50" t="e">
        <f>'[3]From Apr 2018'!X10</f>
        <v>#REF!</v>
      </c>
      <c r="Y828" s="11" t="e">
        <f t="shared" si="8"/>
        <v>#REF!</v>
      </c>
      <c r="Z828" s="50" t="e">
        <f>'[3]From Apr 2018'!$X$18</f>
        <v>#REF!</v>
      </c>
      <c r="AA828" s="29" t="e">
        <f>(Z828/0.15)/X828</f>
        <v>#REF!</v>
      </c>
    </row>
    <row r="829" spans="1:27" ht="13" x14ac:dyDescent="0.3">
      <c r="A829" s="35">
        <v>41903</v>
      </c>
      <c r="B829" s="86" t="e">
        <f t="shared" si="0"/>
        <v>#REF!</v>
      </c>
      <c r="C829" s="13" t="e">
        <f t="shared" si="1"/>
        <v>#REF!</v>
      </c>
      <c r="D829" s="47">
        <f>[1]Data!$AJ824</f>
        <v>4259380</v>
      </c>
      <c r="E829" s="91">
        <f>[1]Data!$I824</f>
        <v>11609630.880000001</v>
      </c>
      <c r="G829" s="13">
        <f t="shared" si="2"/>
        <v>9.1322839754199858E-2</v>
      </c>
      <c r="H829" s="34">
        <v>8616</v>
      </c>
      <c r="I829" s="4">
        <f>'[2]Marketshare 2010'!$IN$15</f>
        <v>1725028239.5</v>
      </c>
      <c r="J829" s="48">
        <f t="shared" si="3"/>
        <v>-2.782151453194337E-2</v>
      </c>
      <c r="K829" s="4">
        <f>'[2]Marketshare 2010'!$IN$69</f>
        <v>7850035.5425999984</v>
      </c>
      <c r="L829" s="29">
        <f t="shared" si="4"/>
        <v>5.0563008270103155E-2</v>
      </c>
      <c r="M829" s="4">
        <v>309</v>
      </c>
      <c r="N829" s="4">
        <f>'[2]Marketshare 2010'!$IN$26</f>
        <v>142660545</v>
      </c>
      <c r="O829" s="12">
        <f t="shared" si="5"/>
        <v>4.9076911133722145E-2</v>
      </c>
      <c r="P829" s="4">
        <f>'[2]Marketshare 2010'!$IN$79</f>
        <v>3759595.29</v>
      </c>
      <c r="Q829" s="29">
        <f t="shared" si="6"/>
        <v>0.29281593589874483</v>
      </c>
      <c r="R829" s="49">
        <v>910251.48</v>
      </c>
      <c r="S829" s="11">
        <f t="shared" si="7"/>
        <v>7.1382602140172002E-2</v>
      </c>
      <c r="T829" s="4">
        <v>4105</v>
      </c>
      <c r="U829" s="38">
        <f>[1]Data!$X824</f>
        <v>832456.13</v>
      </c>
      <c r="V829" s="38">
        <f>[1]Data!$Y824</f>
        <v>3393073.29</v>
      </c>
      <c r="W829" s="51">
        <v>1394</v>
      </c>
      <c r="X829" s="50" t="e">
        <f>'[3]From Apr 2018'!Y10</f>
        <v>#REF!</v>
      </c>
      <c r="Y829" s="11" t="e">
        <f t="shared" si="8"/>
        <v>#REF!</v>
      </c>
      <c r="Z829" s="50" t="e">
        <f>'[3]From Apr 2018'!$Y$18</f>
        <v>#REF!</v>
      </c>
      <c r="AA829" s="29" t="e">
        <f>(Z829/0.15)/X829</f>
        <v>#REF!</v>
      </c>
    </row>
    <row r="830" spans="1:27" ht="13" x14ac:dyDescent="0.3">
      <c r="A830" s="35">
        <v>41910</v>
      </c>
      <c r="B830" s="86" t="e">
        <f t="shared" si="0"/>
        <v>#REF!</v>
      </c>
      <c r="C830" s="13" t="e">
        <f t="shared" si="1"/>
        <v>#REF!</v>
      </c>
      <c r="D830" s="47">
        <f>[1]Data!$AJ825</f>
        <v>5395926.1699999999</v>
      </c>
      <c r="E830" s="91">
        <f>[1]Data!$I825</f>
        <v>12203443.08</v>
      </c>
      <c r="G830" s="13">
        <f t="shared" si="2"/>
        <v>0.11286143317622055</v>
      </c>
      <c r="H830" s="34">
        <v>8616</v>
      </c>
      <c r="I830" s="4">
        <f>'[2]Marketshare 2010'!$IQ$15</f>
        <v>1963047629.0999999</v>
      </c>
      <c r="J830" s="48">
        <f t="shared" si="3"/>
        <v>7.517207619314159E-2</v>
      </c>
      <c r="K830" s="4">
        <f>'[2]Marketshare 2010'!$IO$69</f>
        <v>9732097.4408999998</v>
      </c>
      <c r="L830" s="29">
        <f t="shared" si="4"/>
        <v>5.5084968090955838E-2</v>
      </c>
      <c r="M830" s="4">
        <v>309</v>
      </c>
      <c r="N830" s="4">
        <f>'[2]Marketshare 2010'!$IO$26</f>
        <v>148160230</v>
      </c>
      <c r="O830" s="12">
        <f t="shared" si="5"/>
        <v>0.11129610582245308</v>
      </c>
      <c r="P830" s="4">
        <f>'[2]Marketshare 2010'!$IO$79</f>
        <v>2471345.64</v>
      </c>
      <c r="Q830" s="29">
        <f t="shared" si="6"/>
        <v>0.18533580840148536</v>
      </c>
      <c r="R830" s="49">
        <v>1181376.45</v>
      </c>
      <c r="S830" s="11">
        <f t="shared" si="7"/>
        <v>0.52516315691622273</v>
      </c>
      <c r="T830" s="4">
        <v>4105</v>
      </c>
      <c r="U830" s="38">
        <f>[1]Data!$X825</f>
        <v>1276460</v>
      </c>
      <c r="V830" s="38">
        <f>[1]Data!$Y825</f>
        <v>2804129.08</v>
      </c>
      <c r="W830" s="51">
        <v>1394</v>
      </c>
      <c r="X830" s="50" t="e">
        <f>'[3]From Apr 2018'!Z10</f>
        <v>#REF!</v>
      </c>
      <c r="Y830" s="11" t="e">
        <f t="shared" si="8"/>
        <v>#REF!</v>
      </c>
      <c r="Z830" s="50" t="e">
        <f>'[3]From Apr 2018'!$Z$18</f>
        <v>#REF!</v>
      </c>
      <c r="AA830" s="29" t="e">
        <f>(Z830/0.15)/X830</f>
        <v>#REF!</v>
      </c>
    </row>
    <row r="831" spans="1:27" ht="13" x14ac:dyDescent="0.3">
      <c r="A831" s="35">
        <v>41917</v>
      </c>
      <c r="B831" s="86" t="e">
        <f t="shared" si="0"/>
        <v>#REF!</v>
      </c>
      <c r="C831" s="13" t="e">
        <f t="shared" si="1"/>
        <v>#REF!</v>
      </c>
      <c r="D831" s="47">
        <f>[1]Data!$AJ826</f>
        <v>4245250.75</v>
      </c>
      <c r="E831" s="91">
        <f>[1]Data!$I826</f>
        <v>12805861.979999999</v>
      </c>
      <c r="G831" s="13">
        <f t="shared" si="2"/>
        <v>-4.9874151670499911E-2</v>
      </c>
      <c r="H831" s="34">
        <v>8616</v>
      </c>
      <c r="I831" s="4">
        <f>'[2]Marketshare 2010'!$IP$15</f>
        <v>1986560454.6500001</v>
      </c>
      <c r="J831" s="48">
        <f t="shared" si="3"/>
        <v>-0.13515487550633687</v>
      </c>
      <c r="K831" s="4">
        <f>'[2]Marketshare 2010'!$IP$69</f>
        <v>9430268.5583999995</v>
      </c>
      <c r="L831" s="29">
        <f t="shared" si="4"/>
        <v>5.2744814040134855E-2</v>
      </c>
      <c r="M831" s="4">
        <v>309</v>
      </c>
      <c r="N831" s="4">
        <f>'[2]Marketshare 2010'!$IP$26</f>
        <v>154730830</v>
      </c>
      <c r="O831" s="12">
        <f t="shared" si="5"/>
        <v>1.3352896849706974E-2</v>
      </c>
      <c r="P831" s="4">
        <f>'[2]Marketshare 2010'!$IP$79</f>
        <v>3376206.63</v>
      </c>
      <c r="Q831" s="29">
        <f t="shared" si="6"/>
        <v>0.24244300247080688</v>
      </c>
      <c r="R831" s="49">
        <v>1251320.6400000001</v>
      </c>
      <c r="S831" s="11">
        <f t="shared" si="7"/>
        <v>0.18508121294930224</v>
      </c>
      <c r="T831" s="4">
        <v>4105</v>
      </c>
      <c r="U831" s="38">
        <f>[1]Data!$X826</f>
        <v>891216.38</v>
      </c>
      <c r="V831" s="38">
        <f>[1]Data!$Y826</f>
        <v>3557206.57</v>
      </c>
      <c r="W831" s="51">
        <v>1394</v>
      </c>
      <c r="X831" s="50" t="e">
        <f>'[3]From Apr 2018'!AA10</f>
        <v>#REF!</v>
      </c>
      <c r="Y831" s="11" t="e">
        <f t="shared" si="8"/>
        <v>#REF!</v>
      </c>
      <c r="Z831" s="50" t="e">
        <f>'[3]From Apr 2018'!$AA$18</f>
        <v>#REF!</v>
      </c>
      <c r="AA831" s="29" t="e">
        <f t="shared" ref="AA831:AA841" si="10">(Z831/0.15)/X831</f>
        <v>#REF!</v>
      </c>
    </row>
    <row r="832" spans="1:27" ht="13" x14ac:dyDescent="0.3">
      <c r="A832" s="35">
        <v>41924</v>
      </c>
      <c r="B832" s="86" t="e">
        <f t="shared" si="0"/>
        <v>#REF!</v>
      </c>
      <c r="C832" s="13" t="e">
        <f t="shared" si="1"/>
        <v>#REF!</v>
      </c>
      <c r="D832" s="47">
        <f>[1]Data!$AJ827</f>
        <v>6069030</v>
      </c>
      <c r="E832" s="91">
        <f>[1]Data!$I827</f>
        <v>12694833.050000001</v>
      </c>
      <c r="G832" s="13">
        <f t="shared" si="2"/>
        <v>6.3656463759271364E-2</v>
      </c>
      <c r="H832" s="34">
        <v>8616</v>
      </c>
      <c r="I832" s="4">
        <f>'[2]Marketshare 2010'!$IQ$15</f>
        <v>1963047629.0999999</v>
      </c>
      <c r="J832" s="48">
        <f t="shared" si="3"/>
        <v>-3.0900162387003993E-2</v>
      </c>
      <c r="K832" s="4">
        <f>'[2]Marketshare 2010'!$IQ$69</f>
        <v>9005957.1404999997</v>
      </c>
      <c r="L832" s="29">
        <f t="shared" si="4"/>
        <v>5.0974917249398288E-2</v>
      </c>
      <c r="M832" s="4">
        <v>309</v>
      </c>
      <c r="N832" s="4">
        <f>'[2]Marketshare 2010'!$IQ$26</f>
        <v>169921625</v>
      </c>
      <c r="O832" s="12">
        <f t="shared" si="5"/>
        <v>0.14841401949135546</v>
      </c>
      <c r="P832" s="4">
        <f>'[2]Marketshare 2010'!$IQ$79</f>
        <v>3688875.9</v>
      </c>
      <c r="Q832" s="29">
        <f t="shared" si="6"/>
        <v>0.24121420684389053</v>
      </c>
      <c r="R832" s="49">
        <v>1068175.1200000001</v>
      </c>
      <c r="S832" s="11">
        <f t="shared" si="7"/>
        <v>3.6678776512364619E-2</v>
      </c>
      <c r="T832" s="4">
        <v>4105</v>
      </c>
      <c r="U832" s="38">
        <f>[1]Data!$X827</f>
        <v>1378699.37</v>
      </c>
      <c r="V832" s="38">
        <f>[1]Data!$Y827</f>
        <v>2701017.3800000004</v>
      </c>
      <c r="W832" s="51">
        <v>1394</v>
      </c>
      <c r="X832" s="50" t="e">
        <f>'[3]From Apr 2018'!AB10</f>
        <v>#REF!</v>
      </c>
      <c r="Y832" s="11" t="e">
        <f t="shared" si="8"/>
        <v>#REF!</v>
      </c>
      <c r="Z832" s="50" t="e">
        <f>'[3]From Apr 2018'!$AB$18</f>
        <v>#REF!</v>
      </c>
      <c r="AA832" s="29" t="e">
        <f t="shared" si="10"/>
        <v>#REF!</v>
      </c>
    </row>
    <row r="833" spans="1:27" ht="13" x14ac:dyDescent="0.3">
      <c r="A833" s="35">
        <v>41931</v>
      </c>
      <c r="B833" s="86" t="e">
        <f t="shared" si="0"/>
        <v>#REF!</v>
      </c>
      <c r="C833" s="13" t="e">
        <f t="shared" si="1"/>
        <v>#REF!</v>
      </c>
      <c r="D833" s="47">
        <f>[1]Data!$AJ828</f>
        <v>5112855</v>
      </c>
      <c r="E833" s="91">
        <f>[1]Data!$I828</f>
        <v>12329614.470000001</v>
      </c>
      <c r="G833" s="13">
        <f t="shared" si="2"/>
        <v>9.6033625322057947E-2</v>
      </c>
      <c r="H833" s="34">
        <v>8616</v>
      </c>
      <c r="I833" s="4">
        <f>'[2]Marketshare 2010'!$IR$15</f>
        <v>1805862635.23</v>
      </c>
      <c r="J833" s="48">
        <f t="shared" si="3"/>
        <v>-2.4394920047238422E-2</v>
      </c>
      <c r="K833" s="4">
        <f>'[2]Marketshare 2010'!$IR$69</f>
        <v>8188638.6231000004</v>
      </c>
      <c r="L833" s="29">
        <f t="shared" si="4"/>
        <v>5.0383053403401254E-2</v>
      </c>
      <c r="M833" s="4">
        <v>309</v>
      </c>
      <c r="N833" s="4">
        <f>'[2]Marketshare 2010'!$IR$26</f>
        <v>171538740</v>
      </c>
      <c r="O833" s="12">
        <f t="shared" si="5"/>
        <v>0.27092607517077671</v>
      </c>
      <c r="P833" s="4">
        <f>'[2]Marketshare 2010'!$IR$79</f>
        <v>4140975.8249999997</v>
      </c>
      <c r="Q833" s="29">
        <f t="shared" si="6"/>
        <v>0.268224206963395</v>
      </c>
      <c r="R833" s="49">
        <v>973661.39999999991</v>
      </c>
      <c r="S833" s="11">
        <f t="shared" si="7"/>
        <v>0.13163373501705555</v>
      </c>
      <c r="T833" s="4">
        <v>4105</v>
      </c>
      <c r="U833" s="38">
        <f>[1]Data!$X828</f>
        <v>1033482.36</v>
      </c>
      <c r="V833" s="38">
        <f>[1]Data!$Y828</f>
        <v>2933187.2600000002</v>
      </c>
      <c r="W833" s="51">
        <v>1394</v>
      </c>
      <c r="X833" s="50" t="e">
        <f>'[3]From Apr 2018'!AC10</f>
        <v>#REF!</v>
      </c>
      <c r="Y833" s="11" t="e">
        <f t="shared" si="8"/>
        <v>#REF!</v>
      </c>
      <c r="Z833" s="50" t="e">
        <f>'[3]From Apr 2018'!$AC$18</f>
        <v>#REF!</v>
      </c>
      <c r="AA833" s="29" t="e">
        <f t="shared" si="10"/>
        <v>#REF!</v>
      </c>
    </row>
    <row r="834" spans="1:27" ht="13" x14ac:dyDescent="0.3">
      <c r="A834" s="35">
        <v>41938</v>
      </c>
      <c r="B834" s="86" t="e">
        <f t="shared" si="0"/>
        <v>#REF!</v>
      </c>
      <c r="C834" s="13" t="e">
        <f t="shared" si="1"/>
        <v>#REF!</v>
      </c>
      <c r="D834" s="47">
        <f>[1]Data!$AJ829</f>
        <v>4351498.75</v>
      </c>
      <c r="E834" s="91">
        <f>[1]Data!$I829</f>
        <v>10439239.300000001</v>
      </c>
      <c r="G834" s="13">
        <f t="shared" si="2"/>
        <v>-3.267482092505436E-2</v>
      </c>
      <c r="H834" s="34">
        <v>8616</v>
      </c>
      <c r="I834" s="4">
        <f>'[2]Marketshare 2010'!$IS$15</f>
        <v>1887880086.0799997</v>
      </c>
      <c r="J834" s="48">
        <f t="shared" si="3"/>
        <v>5.0687204774990224E-2</v>
      </c>
      <c r="K834" s="4">
        <f>'[2]Marketshare 2010'!$IS$69</f>
        <v>8824765.2524999995</v>
      </c>
      <c r="L834" s="29">
        <f t="shared" si="4"/>
        <v>5.1938122539126656E-2</v>
      </c>
      <c r="M834" s="4">
        <v>309</v>
      </c>
      <c r="N834" s="4">
        <f>'[2]Marketshare 2010'!$IS$26</f>
        <v>158087225</v>
      </c>
      <c r="O834" s="12">
        <f t="shared" si="5"/>
        <v>0.25463819984241898</v>
      </c>
      <c r="P834" s="4">
        <f>'[2]Marketshare 2010'!$IS$79</f>
        <v>1614474.0449999999</v>
      </c>
      <c r="Q834" s="29">
        <f t="shared" si="6"/>
        <v>0.113472802751772</v>
      </c>
      <c r="R834" s="49">
        <v>1097198.81</v>
      </c>
      <c r="S834" s="11">
        <f t="shared" si="7"/>
        <v>0.42519284905205268</v>
      </c>
      <c r="T834" s="4">
        <v>4105</v>
      </c>
      <c r="U834" s="38">
        <f>[1]Data!$X829</f>
        <v>818413.94</v>
      </c>
      <c r="V834" s="38">
        <f>[1]Data!$Y829</f>
        <v>3726484.7199999997</v>
      </c>
      <c r="W834" s="51">
        <v>1394</v>
      </c>
      <c r="X834" s="50" t="e">
        <f>'[3]From Apr 2018'!AD10</f>
        <v>#REF!</v>
      </c>
      <c r="Y834" s="11" t="e">
        <f t="shared" si="8"/>
        <v>#REF!</v>
      </c>
      <c r="Z834" s="50" t="e">
        <f>'[3]From Apr 2018'!$AD$18</f>
        <v>#REF!</v>
      </c>
      <c r="AA834" s="29" t="e">
        <f t="shared" si="10"/>
        <v>#REF!</v>
      </c>
    </row>
    <row r="835" spans="1:27" ht="13" x14ac:dyDescent="0.3">
      <c r="A835" s="35">
        <v>41945</v>
      </c>
      <c r="B835" s="86" t="e">
        <f t="shared" si="0"/>
        <v>#REF!</v>
      </c>
      <c r="C835" s="13" t="e">
        <f t="shared" si="1"/>
        <v>#REF!</v>
      </c>
      <c r="D835" s="47">
        <f>[1]Data!$AJ830</f>
        <v>2960984</v>
      </c>
      <c r="E835" s="91">
        <f>[1]Data!$I830</f>
        <v>14175051.700000001</v>
      </c>
      <c r="G835" s="13">
        <f t="shared" si="2"/>
        <v>0.18576827519309469</v>
      </c>
      <c r="H835" s="34">
        <v>8616</v>
      </c>
      <c r="I835" s="4">
        <f>'[2]Marketshare 2010'!$IT$15</f>
        <v>2063030296.2399998</v>
      </c>
      <c r="J835" s="48">
        <f t="shared" si="3"/>
        <v>5.4861808090416186E-3</v>
      </c>
      <c r="K835" s="4">
        <f>'[2]Marketshare 2010'!$IT$69</f>
        <v>10260087.105599999</v>
      </c>
      <c r="L835" s="29">
        <f t="shared" si="4"/>
        <v>5.5258988705969958E-2</v>
      </c>
      <c r="M835" s="4">
        <v>309</v>
      </c>
      <c r="N835" s="4">
        <f>'[2]Marketshare 2010'!$IT$26</f>
        <v>156930700</v>
      </c>
      <c r="O835" s="12">
        <f t="shared" si="5"/>
        <v>0.15461012366749238</v>
      </c>
      <c r="P835" s="4">
        <f>'[2]Marketshare 2010'!$IT$79</f>
        <v>3914964.3149999999</v>
      </c>
      <c r="Q835" s="29">
        <f t="shared" si="6"/>
        <v>0.27718989018719725</v>
      </c>
      <c r="R835" s="49">
        <v>1388976.3500000003</v>
      </c>
      <c r="S835" s="11">
        <f t="shared" si="7"/>
        <v>0.48030220292541292</v>
      </c>
      <c r="T835" s="4">
        <v>4105</v>
      </c>
      <c r="U835" s="38">
        <f>[1]Data!$X830</f>
        <v>1370549.56</v>
      </c>
      <c r="V835" s="38">
        <f>[1]Data!$Y830</f>
        <v>3816566.57</v>
      </c>
      <c r="W835" s="51">
        <v>1394</v>
      </c>
      <c r="X835" s="50" t="e">
        <f>'[3]From Apr 2018'!AE10</f>
        <v>#REF!</v>
      </c>
      <c r="Y835" s="11" t="e">
        <f t="shared" si="8"/>
        <v>#REF!</v>
      </c>
      <c r="Z835" s="50" t="e">
        <f>'[3]From Apr 2018'!$AE$18</f>
        <v>#REF!</v>
      </c>
      <c r="AA835" s="29" t="e">
        <f t="shared" si="10"/>
        <v>#REF!</v>
      </c>
    </row>
    <row r="836" spans="1:27" ht="13" x14ac:dyDescent="0.3">
      <c r="A836" s="35">
        <v>41952</v>
      </c>
      <c r="B836" s="86" t="e">
        <f t="shared" si="0"/>
        <v>#REF!</v>
      </c>
      <c r="C836" s="13" t="e">
        <f t="shared" si="1"/>
        <v>#REF!</v>
      </c>
      <c r="D836" s="47">
        <f>[1]Data!$AJ831</f>
        <v>3390570</v>
      </c>
      <c r="E836" s="91">
        <f>[1]Data!$I831</f>
        <v>12993127.170000002</v>
      </c>
      <c r="G836" s="13">
        <f t="shared" si="2"/>
        <v>8.8871239453043094E-2</v>
      </c>
      <c r="H836" s="34">
        <v>8616</v>
      </c>
      <c r="I836" s="4">
        <f>'[2]Marketshare 2010'!$IU$15</f>
        <v>1899767459.8400002</v>
      </c>
      <c r="J836" s="48">
        <f t="shared" si="3"/>
        <v>-4.2385477833940977E-2</v>
      </c>
      <c r="K836" s="4">
        <f>'[2]Marketshare 2010'!$IU$69</f>
        <v>9043619.6321999989</v>
      </c>
      <c r="L836" s="29">
        <f t="shared" si="4"/>
        <v>5.2893138083575181E-2</v>
      </c>
      <c r="M836" s="4">
        <v>309</v>
      </c>
      <c r="N836" s="4">
        <f>'[2]Marketshare 2010'!$IU$26</f>
        <v>163872600</v>
      </c>
      <c r="O836" s="12">
        <f t="shared" si="5"/>
        <v>9.336795555548405E-2</v>
      </c>
      <c r="P836" s="4">
        <f>'[2]Marketshare 2010'!$IU$79</f>
        <v>3949507.53</v>
      </c>
      <c r="Q836" s="29">
        <f t="shared" si="6"/>
        <v>0.26778983795948802</v>
      </c>
      <c r="R836" s="49">
        <v>1275351.3400000001</v>
      </c>
      <c r="S836" s="11">
        <f t="shared" si="7"/>
        <v>0.15384536534138427</v>
      </c>
      <c r="T836" s="4">
        <v>4105</v>
      </c>
      <c r="U836" s="38">
        <f>[1]Data!$X831</f>
        <v>1094641.06</v>
      </c>
      <c r="V836" s="38">
        <f>[1]Data!$Y831</f>
        <v>2981485.2899999996</v>
      </c>
      <c r="W836" s="51">
        <v>1394</v>
      </c>
      <c r="X836" s="50" t="e">
        <f>'[3]From Apr 2018'!AF10</f>
        <v>#REF!</v>
      </c>
      <c r="Y836" s="11" t="e">
        <f t="shared" si="8"/>
        <v>#REF!</v>
      </c>
      <c r="Z836" s="50" t="e">
        <f>'[3]From Apr 2018'!$AF$18</f>
        <v>#REF!</v>
      </c>
      <c r="AA836" s="29" t="e">
        <f t="shared" si="10"/>
        <v>#REF!</v>
      </c>
    </row>
    <row r="837" spans="1:27" ht="13" x14ac:dyDescent="0.3">
      <c r="A837" s="35">
        <v>41959</v>
      </c>
      <c r="B837" s="86" t="e">
        <f t="shared" si="0"/>
        <v>#REF!</v>
      </c>
      <c r="C837" s="13" t="e">
        <f t="shared" si="1"/>
        <v>#REF!</v>
      </c>
      <c r="D837" s="47">
        <f>[1]Data!$AJ832</f>
        <v>2310734</v>
      </c>
      <c r="E837" s="91">
        <f>[1]Data!$I832</f>
        <v>12219999.810000001</v>
      </c>
      <c r="G837" s="13">
        <f t="shared" si="2"/>
        <v>6.9885230003821075E-2</v>
      </c>
      <c r="H837" s="34">
        <v>8616</v>
      </c>
      <c r="I837" s="4">
        <f>'[2]Marketshare 2010'!$IV$15</f>
        <v>1905264894.6899998</v>
      </c>
      <c r="J837" s="48">
        <f t="shared" si="3"/>
        <v>4.4365311715590661E-3</v>
      </c>
      <c r="K837" s="4">
        <f>'[2]Marketshare 2010'!$IV$69</f>
        <v>8660920.9067999981</v>
      </c>
      <c r="L837" s="29">
        <f t="shared" si="4"/>
        <v>5.0508700804912321E-2</v>
      </c>
      <c r="M837" s="4">
        <v>309</v>
      </c>
      <c r="N837" s="4">
        <f>'[2]Marketshare 2010'!$IV$26</f>
        <v>168711110</v>
      </c>
      <c r="O837" s="12">
        <f t="shared" si="5"/>
        <v>0.18225455197477403</v>
      </c>
      <c r="P837" s="4">
        <f>'[2]Marketshare 2010'!$IV$79</f>
        <v>3559078.8899999997</v>
      </c>
      <c r="Q837" s="29">
        <f t="shared" si="6"/>
        <v>0.23439666184402438</v>
      </c>
      <c r="R837" s="49">
        <v>1116853.3700000001</v>
      </c>
      <c r="S837" s="11">
        <f t="shared" si="7"/>
        <v>0.12584288770546204</v>
      </c>
      <c r="T837" s="4">
        <v>4105</v>
      </c>
      <c r="U837" s="38">
        <f>[1]Data!$X832</f>
        <v>1072661.6299999999</v>
      </c>
      <c r="V837" s="38">
        <f>[1]Data!$Y832</f>
        <v>3066386.55</v>
      </c>
      <c r="W837" s="51">
        <v>1394</v>
      </c>
      <c r="X837" s="50" t="e">
        <f>'[3]From Apr 2018'!AG10</f>
        <v>#REF!</v>
      </c>
      <c r="Y837" s="11" t="e">
        <f t="shared" si="8"/>
        <v>#REF!</v>
      </c>
      <c r="Z837" s="50" t="e">
        <f>'[3]From Apr 2018'!$AG$18</f>
        <v>#REF!</v>
      </c>
      <c r="AA837" s="29" t="e">
        <f t="shared" si="10"/>
        <v>#REF!</v>
      </c>
    </row>
    <row r="838" spans="1:27" ht="13" x14ac:dyDescent="0.3">
      <c r="A838" s="35">
        <v>41966</v>
      </c>
      <c r="B838" s="86" t="e">
        <f t="shared" si="0"/>
        <v>#REF!</v>
      </c>
      <c r="C838" s="13" t="e">
        <f t="shared" si="1"/>
        <v>#REF!</v>
      </c>
      <c r="D838" s="47">
        <f>[1]Data!$AJ833</f>
        <v>2948731.29</v>
      </c>
      <c r="E838" s="91">
        <f>[1]Data!$I833</f>
        <v>12302496.769999998</v>
      </c>
      <c r="G838" s="13">
        <f t="shared" si="2"/>
        <v>0.16284769094830609</v>
      </c>
      <c r="H838" s="34">
        <v>8616</v>
      </c>
      <c r="I838" s="4">
        <f>'[2]Marketshare 2015'!$AI$15</f>
        <v>1852178489.25</v>
      </c>
      <c r="J838" s="48">
        <f t="shared" si="3"/>
        <v>4.5748652312627147E-3</v>
      </c>
      <c r="K838" s="4">
        <f>'[2]Marketshare 2015'!$AI$69</f>
        <v>8427250.7091000006</v>
      </c>
      <c r="L838" s="29">
        <f t="shared" si="4"/>
        <v>5.0554587224428869E-2</v>
      </c>
      <c r="M838" s="4">
        <v>309</v>
      </c>
      <c r="N838" s="4">
        <f>'[2]Marketshare 2015'!$AI$26</f>
        <v>152578450</v>
      </c>
      <c r="O838" s="12">
        <f t="shared" si="5"/>
        <v>4.3613016078631439E-2</v>
      </c>
      <c r="P838" s="4">
        <f>'[2]Marketshare 2015'!$AI$79</f>
        <v>3875246.0549999997</v>
      </c>
      <c r="Q838" s="29">
        <f t="shared" si="6"/>
        <v>0.28220426606771792</v>
      </c>
      <c r="R838" s="49">
        <v>1050387.52</v>
      </c>
      <c r="S838" s="11">
        <f t="shared" si="7"/>
        <v>0.2767976561878549</v>
      </c>
      <c r="T838" s="4">
        <v>4105</v>
      </c>
      <c r="U838" s="38">
        <f>[1]Data!$X833</f>
        <v>1309720.01</v>
      </c>
      <c r="V838" s="38">
        <f>[1]Data!$Y833</f>
        <v>2903547.27</v>
      </c>
      <c r="W838" s="51">
        <v>1394</v>
      </c>
      <c r="X838" s="50" t="e">
        <f>'[3]From Apr 2018'!AH10</f>
        <v>#REF!</v>
      </c>
      <c r="Y838" s="11" t="e">
        <f t="shared" si="8"/>
        <v>#REF!</v>
      </c>
      <c r="Z838" s="50" t="e">
        <f>'[3]From Apr 2018'!$AH$18</f>
        <v>#REF!</v>
      </c>
      <c r="AA838" s="29" t="e">
        <f t="shared" si="10"/>
        <v>#REF!</v>
      </c>
    </row>
    <row r="839" spans="1:27" ht="13" x14ac:dyDescent="0.3">
      <c r="A839" s="35">
        <v>41973</v>
      </c>
      <c r="B839" s="86" t="e">
        <f t="shared" si="0"/>
        <v>#REF!</v>
      </c>
      <c r="C839" s="13" t="e">
        <f t="shared" si="1"/>
        <v>#REF!</v>
      </c>
      <c r="D839" s="47">
        <f>[1]Data!$AJ834</f>
        <v>4267440.6399999997</v>
      </c>
      <c r="E839" s="91">
        <f>[1]Data!$I834</f>
        <v>13427076.049999999</v>
      </c>
      <c r="G839" s="13">
        <f t="shared" si="2"/>
        <v>9.9922119942186471E-2</v>
      </c>
      <c r="H839" s="34">
        <v>8616</v>
      </c>
      <c r="I839" s="4">
        <f>'[2]Marketshare 2015'!$AJ$15</f>
        <v>2283902527.79</v>
      </c>
      <c r="J839" s="48">
        <f t="shared" si="3"/>
        <v>0.17846503912429479</v>
      </c>
      <c r="K839" s="4">
        <f>'[2]Marketshare 2015'!$AJ$69</f>
        <v>10587033.701100001</v>
      </c>
      <c r="L839" s="29">
        <f t="shared" si="4"/>
        <v>5.1505572746060817E-2</v>
      </c>
      <c r="M839" s="4">
        <v>309</v>
      </c>
      <c r="N839" s="4">
        <f>'[2]Marketshare 2015'!$AJ$26</f>
        <v>178520510</v>
      </c>
      <c r="O839" s="12">
        <f t="shared" si="5"/>
        <v>0.17316241859710568</v>
      </c>
      <c r="P839" s="4">
        <f>'[2]Marketshare 2015'!$AJ$79</f>
        <v>2840042.34</v>
      </c>
      <c r="Q839" s="29">
        <f t="shared" si="6"/>
        <v>0.17676414883645583</v>
      </c>
      <c r="R839" s="49">
        <v>1524149.7500000002</v>
      </c>
      <c r="S839" s="11">
        <f t="shared" si="7"/>
        <v>0.71244697764322407</v>
      </c>
      <c r="T839" s="4">
        <v>4105</v>
      </c>
      <c r="U839" s="38">
        <f>[1]Data!$X834</f>
        <v>1015959.83</v>
      </c>
      <c r="V839" s="38">
        <f>[1]Data!$Y834</f>
        <v>3308236.7399999998</v>
      </c>
      <c r="W839" s="51">
        <v>1394</v>
      </c>
      <c r="X839" s="50" t="e">
        <f>'[3]From Apr 2018'!AJ10</f>
        <v>#REF!</v>
      </c>
      <c r="Y839" s="11" t="e">
        <f t="shared" si="8"/>
        <v>#REF!</v>
      </c>
      <c r="Z839" s="50" t="e">
        <f>'[3]From Apr 2018'!$AJ$18</f>
        <v>#REF!</v>
      </c>
      <c r="AA839" s="29" t="e">
        <f t="shared" si="10"/>
        <v>#REF!</v>
      </c>
    </row>
    <row r="840" spans="1:27" ht="13" x14ac:dyDescent="0.3">
      <c r="A840" s="35">
        <v>41980</v>
      </c>
      <c r="B840" s="86" t="e">
        <f t="shared" si="0"/>
        <v>#REF!</v>
      </c>
      <c r="C840" s="13" t="e">
        <f t="shared" si="1"/>
        <v>#REF!</v>
      </c>
      <c r="D840" s="47">
        <f>[1]Data!$AJ835</f>
        <v>2247391</v>
      </c>
      <c r="E840" s="91">
        <f>[1]Data!$I835</f>
        <v>13223072.549999999</v>
      </c>
      <c r="G840" s="13">
        <f t="shared" si="2"/>
        <v>-8.6337710593277883E-2</v>
      </c>
      <c r="H840" s="34">
        <v>8616</v>
      </c>
      <c r="I840" s="4">
        <f>'[2]Marketshare 2015'!$AK$15</f>
        <v>2046225117.71</v>
      </c>
      <c r="J840" s="48">
        <f t="shared" si="3"/>
        <v>-7.2503139159003083E-2</v>
      </c>
      <c r="K840" s="4">
        <f>'[2]Marketshare 2015'!$AK$69</f>
        <v>9982754.0315999985</v>
      </c>
      <c r="L840" s="29">
        <f t="shared" si="4"/>
        <v>5.4206884804607294E-2</v>
      </c>
      <c r="M840" s="4">
        <v>309</v>
      </c>
      <c r="N840" s="4">
        <f>'[2]Marketshare 2015'!$AK$26</f>
        <v>166068745</v>
      </c>
      <c r="O840" s="12">
        <f t="shared" si="5"/>
        <v>1.646998717715964E-2</v>
      </c>
      <c r="P840" s="4">
        <f>'[2]Marketshare 2015'!$AK$79</f>
        <v>3240318.51</v>
      </c>
      <c r="Q840" s="29">
        <f t="shared" si="6"/>
        <v>0.21679900694137239</v>
      </c>
      <c r="R840" s="49">
        <v>1333780.74</v>
      </c>
      <c r="S840" s="11">
        <f t="shared" si="7"/>
        <v>0.24560278729921414</v>
      </c>
      <c r="T840" s="4">
        <v>4105</v>
      </c>
      <c r="U840" s="38">
        <f>[1]Data!$X835</f>
        <v>1258024.52</v>
      </c>
      <c r="V840" s="38">
        <f>[1]Data!$Y835</f>
        <v>3262256.28</v>
      </c>
      <c r="W840" s="51">
        <v>1394</v>
      </c>
      <c r="X840" s="50" t="e">
        <f>'[3]From Apr 2018'!AK10</f>
        <v>#REF!</v>
      </c>
      <c r="Y840" s="11" t="e">
        <f t="shared" si="8"/>
        <v>#REF!</v>
      </c>
      <c r="Z840" s="50" t="e">
        <f>'[3]From Apr 2018'!$AK$18</f>
        <v>#REF!</v>
      </c>
      <c r="AA840" s="29" t="e">
        <f t="shared" si="10"/>
        <v>#REF!</v>
      </c>
    </row>
    <row r="841" spans="1:27" ht="13" x14ac:dyDescent="0.3">
      <c r="A841" s="35">
        <v>41987</v>
      </c>
      <c r="B841" s="86" t="e">
        <f t="shared" si="0"/>
        <v>#REF!</v>
      </c>
      <c r="C841" s="13" t="e">
        <f t="shared" si="1"/>
        <v>#REF!</v>
      </c>
      <c r="D841" s="47">
        <f>[1]Data!$AJ836</f>
        <v>2024185</v>
      </c>
      <c r="E841" s="91">
        <f>[1]Data!$I836</f>
        <v>13489298.18</v>
      </c>
      <c r="G841" s="13">
        <f t="shared" si="2"/>
        <v>5.6637846131101233E-2</v>
      </c>
      <c r="H841" s="34">
        <v>8616</v>
      </c>
      <c r="I841" s="4">
        <f>'[2]Marketshare 2015'!$AL$15</f>
        <v>2140499478.3400002</v>
      </c>
      <c r="J841" s="48">
        <f t="shared" si="3"/>
        <v>1.6169827696520755E-2</v>
      </c>
      <c r="K841" s="4">
        <f>'[2]Marketshare 2015'!$AL$69</f>
        <v>10242120.4011</v>
      </c>
      <c r="L841" s="29">
        <f t="shared" si="4"/>
        <v>5.3165786276320515E-2</v>
      </c>
      <c r="M841" s="4">
        <v>309</v>
      </c>
      <c r="N841" s="4">
        <f>'[2]Marketshare 2015'!$AL$26</f>
        <v>172799285</v>
      </c>
      <c r="O841" s="12">
        <f t="shared" si="5"/>
        <v>6.0469652269526941E-2</v>
      </c>
      <c r="P841" s="4">
        <f>'[2]Marketshare 2015'!$AL$79</f>
        <v>3247177.77</v>
      </c>
      <c r="Q841" s="29">
        <f t="shared" si="6"/>
        <v>0.20879573083881683</v>
      </c>
      <c r="R841" s="49">
        <v>1306706.03</v>
      </c>
      <c r="S841" s="11">
        <f t="shared" si="7"/>
        <v>0.14379578034176976</v>
      </c>
      <c r="T841" s="4">
        <v>4105</v>
      </c>
      <c r="U841" s="38">
        <f>[1]Data!$X836</f>
        <v>1361238.58</v>
      </c>
      <c r="V841" s="38">
        <f>[1]Data!$Y836</f>
        <v>3905185.3600000003</v>
      </c>
      <c r="W841" s="51">
        <v>1394</v>
      </c>
      <c r="X841" s="50" t="e">
        <f>'[3]From Apr 2018'!AL10</f>
        <v>#REF!</v>
      </c>
      <c r="Y841" s="11" t="e">
        <f t="shared" si="8"/>
        <v>#REF!</v>
      </c>
      <c r="Z841" s="50" t="e">
        <f>'[3]From Apr 2018'!$AL$18</f>
        <v>#REF!</v>
      </c>
      <c r="AA841" s="29" t="e">
        <f t="shared" si="10"/>
        <v>#REF!</v>
      </c>
    </row>
    <row r="842" spans="1:27" ht="13" x14ac:dyDescent="0.3">
      <c r="A842" s="35">
        <v>41994</v>
      </c>
      <c r="B842" s="86" t="e">
        <f t="shared" si="0"/>
        <v>#REF!</v>
      </c>
      <c r="C842" s="13" t="e">
        <f t="shared" si="1"/>
        <v>#REF!</v>
      </c>
      <c r="D842" s="47">
        <f>[1]Data!$AJ837</f>
        <v>945150</v>
      </c>
      <c r="E842" s="91">
        <f>[1]Data!$I837</f>
        <v>15010294.049999999</v>
      </c>
      <c r="G842" s="13">
        <f t="shared" si="2"/>
        <v>0.12539818184381479</v>
      </c>
      <c r="H842" s="34">
        <v>8616</v>
      </c>
      <c r="I842" s="4">
        <f>'[2]Marketshare 2015'!$AM$15</f>
        <v>2391370364.5999999</v>
      </c>
      <c r="J842" s="48">
        <f t="shared" si="3"/>
        <v>8.5920181348588143E-2</v>
      </c>
      <c r="K842" s="4">
        <f>'[2]Marketshare 2015'!$AM$69</f>
        <v>11817679.638599999</v>
      </c>
      <c r="L842" s="29">
        <f t="shared" si="4"/>
        <v>5.4908914772791188E-2</v>
      </c>
      <c r="M842" s="4">
        <v>309</v>
      </c>
      <c r="N842" s="4">
        <f>'[2]Marketshare 2015'!$AM$26</f>
        <v>188351655</v>
      </c>
      <c r="O842" s="12">
        <f t="shared" si="5"/>
        <v>0.16569162418709471</v>
      </c>
      <c r="P842" s="4">
        <f>'[2]Marketshare 2015'!$AM$79</f>
        <v>3192614.415</v>
      </c>
      <c r="Q842" s="29">
        <f t="shared" si="6"/>
        <v>0.18833651076758523</v>
      </c>
      <c r="R842" s="49">
        <v>1468490.96</v>
      </c>
      <c r="S842" s="11">
        <f t="shared" si="7"/>
        <v>0.34977686952600529</v>
      </c>
      <c r="T842" s="4">
        <v>4105</v>
      </c>
      <c r="U842" s="38">
        <f>[1]Data!$X837</f>
        <v>996503.88</v>
      </c>
      <c r="V842" s="38">
        <f>[1]Data!$Y837</f>
        <v>2799609.9899999998</v>
      </c>
      <c r="W842" s="51">
        <v>1394</v>
      </c>
      <c r="X842" s="50" t="e">
        <f>'[3]From Apr 2018'!AM10</f>
        <v>#REF!</v>
      </c>
      <c r="Y842" s="11" t="e">
        <f>(X842/X789)-1</f>
        <v>#REF!</v>
      </c>
      <c r="Z842" s="50" t="e">
        <f>'[3]From Apr 2018'!$AM$18</f>
        <v>#REF!</v>
      </c>
      <c r="AA842" s="29" t="e">
        <f>(Z842/0.15)/X842</f>
        <v>#REF!</v>
      </c>
    </row>
    <row r="843" spans="1:27" ht="13" x14ac:dyDescent="0.3">
      <c r="A843" s="35">
        <v>42001</v>
      </c>
      <c r="B843" s="86" t="e">
        <f t="shared" si="0"/>
        <v>#REF!</v>
      </c>
      <c r="C843" s="13" t="e">
        <f t="shared" si="1"/>
        <v>#REF!</v>
      </c>
      <c r="D843" s="47">
        <f>[1]Data!$AJ838</f>
        <v>3107950</v>
      </c>
      <c r="E843" s="91">
        <f>[1]Data!$I838</f>
        <v>13617312.02</v>
      </c>
      <c r="G843" s="13">
        <f t="shared" si="2"/>
        <v>-6.5489781837065442E-2</v>
      </c>
      <c r="H843" s="34">
        <v>8616</v>
      </c>
      <c r="I843" s="4">
        <f>'[2]Marketshare 2015'!$AN$15</f>
        <v>2082669259.1400001</v>
      </c>
      <c r="J843" s="48">
        <f t="shared" si="3"/>
        <v>-0.10500290899396425</v>
      </c>
      <c r="K843" s="4">
        <f>'[2]Marketshare 2015'!$AN$69</f>
        <v>10390060.2042</v>
      </c>
      <c r="L843" s="29">
        <f t="shared" si="4"/>
        <v>5.5431323467880315E-2</v>
      </c>
      <c r="M843" s="4">
        <v>309</v>
      </c>
      <c r="N843" s="4">
        <f>'[2]Marketshare 2015'!$AN$26</f>
        <v>166127125</v>
      </c>
      <c r="O843" s="12">
        <f t="shared" si="5"/>
        <v>-2.5132452660971971E-3</v>
      </c>
      <c r="P843" s="4">
        <f>'[2]Marketshare 2015'!$AN$79</f>
        <v>3227251.8149999999</v>
      </c>
      <c r="Q843" s="29">
        <f t="shared" si="6"/>
        <v>0.215848877779592</v>
      </c>
      <c r="R843" s="49">
        <v>994831.3</v>
      </c>
      <c r="S843" s="11">
        <f t="shared" si="7"/>
        <v>-0.18361847591830271</v>
      </c>
      <c r="T843" s="4">
        <v>4105</v>
      </c>
      <c r="U843" s="38">
        <f>[1]Data!$X838</f>
        <v>1118504.48</v>
      </c>
      <c r="V843" s="38">
        <f>[1]Data!$Y838</f>
        <v>1900202.07</v>
      </c>
      <c r="W843" s="51">
        <v>1394</v>
      </c>
      <c r="X843" s="50" t="e">
        <f>'[3]From Apr 2018'!AN10</f>
        <v>#REF!</v>
      </c>
      <c r="Y843" s="11" t="e">
        <f>(X843/X790)-1</f>
        <v>#REF!</v>
      </c>
      <c r="Z843" s="50" t="e">
        <f>'[3]From Apr 2018'!$AN$18</f>
        <v>#REF!</v>
      </c>
      <c r="AA843" s="29" t="e">
        <f>(Z843/0.15)/X843</f>
        <v>#REF!</v>
      </c>
    </row>
    <row r="844" spans="1:27" ht="13" x14ac:dyDescent="0.3">
      <c r="A844" s="35">
        <v>42008</v>
      </c>
      <c r="B844" s="86" t="e">
        <f t="shared" si="0"/>
        <v>#REF!</v>
      </c>
      <c r="C844" s="13" t="e">
        <f t="shared" si="1"/>
        <v>#REF!</v>
      </c>
      <c r="D844" s="47">
        <f>[1]Data!$AJ839</f>
        <v>4579495</v>
      </c>
      <c r="E844" s="91">
        <f>[1]Data!$I839</f>
        <v>13772374.469999999</v>
      </c>
      <c r="G844" s="13">
        <f t="shared" si="2"/>
        <v>5.0816358305658449E-2</v>
      </c>
      <c r="H844" s="34">
        <v>8616</v>
      </c>
      <c r="I844" s="4">
        <f>'[2]Marketshare 2015'!$AO$15</f>
        <v>2168841373.8200002</v>
      </c>
      <c r="J844" s="48">
        <f t="shared" si="3"/>
        <v>1.6037606941549987E-2</v>
      </c>
      <c r="K844" s="4">
        <f>'[2]Marketshare 2015'!$AO$69</f>
        <v>10533476.956499999</v>
      </c>
      <c r="L844" s="29">
        <f t="shared" si="4"/>
        <v>5.3963666620698396E-2</v>
      </c>
      <c r="M844" s="4">
        <v>309</v>
      </c>
      <c r="N844" s="4">
        <f>'[2]Marketshare 2015'!$AO$26</f>
        <v>177439547</v>
      </c>
      <c r="O844" s="12">
        <f t="shared" si="5"/>
        <v>0.13425194663326323</v>
      </c>
      <c r="P844" s="4">
        <f>'[2]Marketshare 2015'!$AO$79</f>
        <v>3238897.5</v>
      </c>
      <c r="Q844" s="29">
        <f t="shared" si="6"/>
        <v>0.20281696278225958</v>
      </c>
      <c r="R844" s="49">
        <v>1011077.3500000001</v>
      </c>
      <c r="S844" s="11">
        <f t="shared" si="7"/>
        <v>0.11631135130026538</v>
      </c>
      <c r="T844" s="4">
        <v>4105</v>
      </c>
      <c r="U844" s="38">
        <f>[1]Data!$X839</f>
        <v>1764458.76</v>
      </c>
      <c r="V844" s="38">
        <f>[1]Data!$Y839</f>
        <v>3315120.21</v>
      </c>
      <c r="W844" s="51">
        <v>1394</v>
      </c>
      <c r="X844" s="50" t="e">
        <f>'[3]From Apr 2018'!AO10</f>
        <v>#REF!</v>
      </c>
      <c r="Y844" s="11" t="e">
        <f>(X844/X791)-1</f>
        <v>#REF!</v>
      </c>
      <c r="Z844" s="50" t="e">
        <f>'[3]From Apr 2018'!$AO$18</f>
        <v>#REF!</v>
      </c>
      <c r="AA844" s="29" t="e">
        <f>(Z844/0.15)/X844</f>
        <v>#REF!</v>
      </c>
    </row>
    <row r="845" spans="1:27" ht="13" x14ac:dyDescent="0.3">
      <c r="A845" s="35">
        <v>42015</v>
      </c>
      <c r="B845" s="86" t="e">
        <f t="shared" si="0"/>
        <v>#REF!</v>
      </c>
      <c r="C845" s="13" t="e">
        <f t="shared" si="1"/>
        <v>#REF!</v>
      </c>
      <c r="D845" s="47">
        <f>[1]Data!$AJ840</f>
        <v>3704372</v>
      </c>
      <c r="E845" s="91">
        <f>[1]Data!$I840</f>
        <v>12423543.6</v>
      </c>
      <c r="G845" s="13">
        <f t="shared" si="2"/>
        <v>-1.3540111941742983E-2</v>
      </c>
      <c r="H845" s="34">
        <v>8616</v>
      </c>
      <c r="I845" s="4">
        <f>'[2]Marketshare 2015'!$AP$15</f>
        <v>1791831340.7599998</v>
      </c>
      <c r="J845" s="48">
        <f t="shared" si="3"/>
        <v>-0.12825369326353409</v>
      </c>
      <c r="K845" s="4">
        <f>'[2]Marketshare 2015'!$AP$69</f>
        <v>8348742.617399998</v>
      </c>
      <c r="L845" s="29">
        <f t="shared" si="4"/>
        <v>5.1770389740283536E-2</v>
      </c>
      <c r="M845" s="4">
        <v>309</v>
      </c>
      <c r="N845" s="4">
        <f>'[2]Marketshare 2015'!$AP$26</f>
        <v>188626365</v>
      </c>
      <c r="O845" s="12">
        <f t="shared" si="5"/>
        <v>0.19048429888951079</v>
      </c>
      <c r="P845" s="4">
        <f>'[2]Marketshare 2015'!$AP$79</f>
        <v>4074800.9849999999</v>
      </c>
      <c r="Q845" s="29">
        <f t="shared" si="6"/>
        <v>0.24002777395408112</v>
      </c>
      <c r="R845" s="49">
        <v>1015678.51</v>
      </c>
      <c r="S845" s="11">
        <f t="shared" si="7"/>
        <v>0.30058155037185186</v>
      </c>
      <c r="T845" s="4">
        <v>4105</v>
      </c>
      <c r="U845" s="38">
        <f>[1]Data!$X840</f>
        <v>750877.87</v>
      </c>
      <c r="V845" s="38">
        <f>[1]Data!$Y840</f>
        <v>3095631.01</v>
      </c>
      <c r="W845" s="51">
        <v>1394</v>
      </c>
      <c r="X845" s="50" t="e">
        <f>'[3]From Apr 2018'!AP10</f>
        <v>#REF!</v>
      </c>
      <c r="Y845" s="11" t="e">
        <f t="shared" ref="Y845:Y866" si="11">(X845/X792)-1</f>
        <v>#REF!</v>
      </c>
      <c r="Z845" s="50" t="e">
        <f>'[3]From Apr 2018'!$AP$18</f>
        <v>#REF!</v>
      </c>
      <c r="AA845" s="29" t="e">
        <f t="shared" ref="AA845:AA861" si="12">(Z845/0.15)/X845</f>
        <v>#REF!</v>
      </c>
    </row>
    <row r="846" spans="1:27" ht="13" x14ac:dyDescent="0.3">
      <c r="A846" s="35">
        <v>42022</v>
      </c>
      <c r="B846" s="86" t="e">
        <f t="shared" si="0"/>
        <v>#REF!</v>
      </c>
      <c r="C846" s="13" t="e">
        <f t="shared" si="1"/>
        <v>#REF!</v>
      </c>
      <c r="D846" s="47">
        <f>[1]Data!$AJ841</f>
        <v>5256079</v>
      </c>
      <c r="E846" s="91">
        <f>[1]Data!$I841</f>
        <v>11406627.66</v>
      </c>
      <c r="G846" s="13">
        <f t="shared" si="2"/>
        <v>-1.0019645915301245E-3</v>
      </c>
      <c r="H846" s="34">
        <v>8616</v>
      </c>
      <c r="I846" s="4">
        <f>'[2]Marketshare 2015'!$AQ$15</f>
        <v>1747600859.5</v>
      </c>
      <c r="J846" s="48">
        <f t="shared" si="3"/>
        <v>-5.1554354276189929E-2</v>
      </c>
      <c r="K846" s="4">
        <f>'[2]Marketshare 2015'!$AQ$69</f>
        <v>8063075.5928999996</v>
      </c>
      <c r="L846" s="29">
        <f t="shared" si="4"/>
        <v>5.1264411048431394E-2</v>
      </c>
      <c r="M846" s="4">
        <v>309</v>
      </c>
      <c r="N846" s="4">
        <f>'[2]Marketshare 2015'!$AQ$26</f>
        <v>159222090</v>
      </c>
      <c r="O846" s="12">
        <f t="shared" si="5"/>
        <v>5.5700533586281464E-2</v>
      </c>
      <c r="P846" s="4">
        <f>'[2]Marketshare 2015'!$AQ$79</f>
        <v>3343552.0649999999</v>
      </c>
      <c r="Q846" s="29">
        <f t="shared" si="6"/>
        <v>0.23332552976788584</v>
      </c>
      <c r="R846" s="49">
        <v>873775.62999999989</v>
      </c>
      <c r="S846" s="11">
        <f t="shared" si="7"/>
        <v>-1.5084417498671066E-2</v>
      </c>
      <c r="T846" s="4">
        <v>4105</v>
      </c>
      <c r="U846" s="38">
        <f>[1]Data!$X841</f>
        <v>766178.79</v>
      </c>
      <c r="V846" s="38">
        <f>[1]Data!$Y841</f>
        <v>2282834.4699999997</v>
      </c>
      <c r="W846" s="51">
        <v>1394</v>
      </c>
      <c r="X846" s="50" t="e">
        <f>'[3]From Apr 2018'!AQ10</f>
        <v>#REF!</v>
      </c>
      <c r="Y846" s="11" t="e">
        <f t="shared" si="11"/>
        <v>#REF!</v>
      </c>
      <c r="Z846" s="50" t="e">
        <f>'[3]From Apr 2018'!$AQ$18</f>
        <v>#REF!</v>
      </c>
      <c r="AA846" s="29" t="e">
        <f t="shared" si="12"/>
        <v>#REF!</v>
      </c>
    </row>
    <row r="847" spans="1:27" ht="13" x14ac:dyDescent="0.3">
      <c r="A847" s="35">
        <v>42029</v>
      </c>
      <c r="B847" s="86" t="e">
        <f t="shared" si="0"/>
        <v>#REF!</v>
      </c>
      <c r="C847" s="13" t="e">
        <f t="shared" si="1"/>
        <v>#REF!</v>
      </c>
      <c r="D847" s="47">
        <f>[1]Data!$AJ842</f>
        <v>6351960</v>
      </c>
      <c r="E847" s="91">
        <f>[1]Data!$I842</f>
        <v>11569686.5</v>
      </c>
      <c r="G847" s="13">
        <f t="shared" si="2"/>
        <v>4.278857071712272E-2</v>
      </c>
      <c r="H847" s="34">
        <v>8616</v>
      </c>
      <c r="I847" s="4">
        <f>'[2]Marketshare 2015'!$AR$15</f>
        <v>1839848707.9600003</v>
      </c>
      <c r="J847" s="48">
        <f t="shared" si="3"/>
        <v>6.5495527599199965E-2</v>
      </c>
      <c r="K847" s="4">
        <f>'[2]Marketshare 2015'!$AR$69</f>
        <v>8181224.214300001</v>
      </c>
      <c r="L847" s="29">
        <f t="shared" si="4"/>
        <v>4.9407590350617189E-2</v>
      </c>
      <c r="M847" s="4">
        <v>309</v>
      </c>
      <c r="N847" s="4">
        <f>'[2]Marketshare 2015'!$AR$26</f>
        <v>157875445</v>
      </c>
      <c r="O847" s="12">
        <f t="shared" si="5"/>
        <v>6.3526140868831238E-2</v>
      </c>
      <c r="P847" s="4">
        <f>'[2]Marketshare 2015'!$AR$79</f>
        <v>3388462.29</v>
      </c>
      <c r="Q847" s="29">
        <f t="shared" si="6"/>
        <v>0.23847648378758329</v>
      </c>
      <c r="R847" s="49">
        <v>1051262.48</v>
      </c>
      <c r="S847" s="11">
        <f t="shared" si="7"/>
        <v>0.15798679261932591</v>
      </c>
      <c r="T847" s="4">
        <v>4105</v>
      </c>
      <c r="U847" s="38">
        <f>[1]Data!$X842</f>
        <v>1128309.46</v>
      </c>
      <c r="V847" s="38">
        <f>[1]Data!$Y842</f>
        <v>2794022.98</v>
      </c>
      <c r="W847" s="51">
        <v>1394</v>
      </c>
      <c r="X847" s="50" t="e">
        <f>'[3]From Apr 2018'!AR10</f>
        <v>#REF!</v>
      </c>
      <c r="Y847" s="11" t="e">
        <f t="shared" si="11"/>
        <v>#REF!</v>
      </c>
      <c r="Z847" s="50" t="e">
        <f>'[3]From Apr 2018'!$AR$18</f>
        <v>#REF!</v>
      </c>
      <c r="AA847" s="29" t="e">
        <f t="shared" si="12"/>
        <v>#REF!</v>
      </c>
    </row>
    <row r="848" spans="1:27" ht="13" x14ac:dyDescent="0.3">
      <c r="A848" s="35">
        <v>42036</v>
      </c>
      <c r="B848" s="86" t="e">
        <f t="shared" si="0"/>
        <v>#REF!</v>
      </c>
      <c r="C848" s="13" t="e">
        <f t="shared" si="1"/>
        <v>#REF!</v>
      </c>
      <c r="D848" s="47">
        <f>[1]Data!$AJ843</f>
        <v>3445310</v>
      </c>
      <c r="E848" s="91">
        <f>[1]Data!$I843</f>
        <v>13372167.58</v>
      </c>
      <c r="G848" s="13">
        <f t="shared" si="2"/>
        <v>0.18119866609114776</v>
      </c>
      <c r="H848" s="34">
        <v>8616</v>
      </c>
      <c r="I848" s="4">
        <f>'[2]Marketshare 2015'!$AS$15</f>
        <v>2129059963.6900001</v>
      </c>
      <c r="J848" s="48">
        <f t="shared" si="3"/>
        <v>0.13954554182146039</v>
      </c>
      <c r="K848" s="4">
        <f>'[2]Marketshare 2015'!$AS$69</f>
        <v>10485018.306</v>
      </c>
      <c r="L848" s="29">
        <f t="shared" si="4"/>
        <v>5.4719080433078361E-2</v>
      </c>
      <c r="M848" s="4">
        <v>309</v>
      </c>
      <c r="N848" s="4">
        <f>'[2]Marketshare 2015'!$AS$26</f>
        <v>147819010</v>
      </c>
      <c r="O848" s="12">
        <f t="shared" si="5"/>
        <v>2.9506507539382554E-2</v>
      </c>
      <c r="P848" s="4">
        <f>'[2]Marketshare 2015'!$AS$79</f>
        <v>2887169.2649999997</v>
      </c>
      <c r="Q848" s="29">
        <f t="shared" si="6"/>
        <v>0.21701984406471128</v>
      </c>
      <c r="R848" s="49">
        <v>1407190.04</v>
      </c>
      <c r="S848" s="11">
        <f t="shared" si="7"/>
        <v>0.51749980173798082</v>
      </c>
      <c r="T848" s="4">
        <v>4105</v>
      </c>
      <c r="U848" s="38">
        <f>[1]Data!$X843</f>
        <v>1044991.63</v>
      </c>
      <c r="V848" s="38">
        <f>[1]Data!$Y843</f>
        <v>3902977.2399999998</v>
      </c>
      <c r="W848" s="51">
        <v>1394</v>
      </c>
      <c r="X848" s="50" t="e">
        <f>'[3]From Apr 2018'!AS10</f>
        <v>#REF!</v>
      </c>
      <c r="Y848" s="11" t="e">
        <f t="shared" si="11"/>
        <v>#REF!</v>
      </c>
      <c r="Z848" s="50" t="e">
        <f>'[3]From Apr 2018'!$AS$18</f>
        <v>#REF!</v>
      </c>
      <c r="AA848" s="29" t="e">
        <f t="shared" si="12"/>
        <v>#REF!</v>
      </c>
    </row>
    <row r="849" spans="1:27" ht="13" x14ac:dyDescent="0.3">
      <c r="A849" s="35">
        <v>42043</v>
      </c>
      <c r="B849" s="86" t="e">
        <f t="shared" si="0"/>
        <v>#REF!</v>
      </c>
      <c r="C849" s="13" t="e">
        <f t="shared" si="1"/>
        <v>#REF!</v>
      </c>
      <c r="D849" s="47">
        <f>[1]Data!$AJ844</f>
        <v>3313434</v>
      </c>
      <c r="E849" s="91">
        <f>[1]Data!$I844</f>
        <v>11739724.68</v>
      </c>
      <c r="G849" s="13">
        <f t="shared" si="2"/>
        <v>-1.8433201616409933E-2</v>
      </c>
      <c r="H849" s="34">
        <v>8616</v>
      </c>
      <c r="I849" s="4">
        <f>'[2]Marketshare 2015'!$AT$15</f>
        <v>1917368259.72</v>
      </c>
      <c r="J849" s="48">
        <f t="shared" si="3"/>
        <v>-7.9521483776939128E-2</v>
      </c>
      <c r="K849" s="4">
        <f>'[2]Marketshare 2015'!$AT$69</f>
        <v>8970181.0550999995</v>
      </c>
      <c r="L849" s="29">
        <f t="shared" si="4"/>
        <v>5.1982021651153738E-2</v>
      </c>
      <c r="M849" s="4">
        <v>309</v>
      </c>
      <c r="N849" s="4">
        <f>'[2]Marketshare 2015'!$AT$26</f>
        <v>148995350</v>
      </c>
      <c r="O849" s="12">
        <f t="shared" si="5"/>
        <v>-2.9256202564797551E-2</v>
      </c>
      <c r="P849" s="4">
        <f>'[2]Marketshare 2015'!$AT$79</f>
        <v>2769543.63</v>
      </c>
      <c r="Q849" s="29">
        <f t="shared" si="6"/>
        <v>0.20653468044472528</v>
      </c>
      <c r="R849" s="49">
        <v>1246394.8799999999</v>
      </c>
      <c r="S849" s="11">
        <f t="shared" si="7"/>
        <v>9.0026063133967327E-2</v>
      </c>
      <c r="T849" s="4">
        <v>4105</v>
      </c>
      <c r="U849" s="38">
        <f>[1]Data!$X844</f>
        <v>928233.58</v>
      </c>
      <c r="V849" s="38">
        <f>[1]Data!$Y844</f>
        <v>3807181.7</v>
      </c>
      <c r="W849" s="51">
        <v>1394</v>
      </c>
      <c r="X849" s="50" t="e">
        <f>'[3]From Apr 2018'!AT10</f>
        <v>#REF!</v>
      </c>
      <c r="Y849" s="11" t="e">
        <f t="shared" si="11"/>
        <v>#REF!</v>
      </c>
      <c r="Z849" s="50" t="e">
        <f>'[3]From Apr 2018'!$AT$18</f>
        <v>#REF!</v>
      </c>
      <c r="AA849" s="29" t="e">
        <f t="shared" si="12"/>
        <v>#REF!</v>
      </c>
    </row>
    <row r="850" spans="1:27" ht="13" x14ac:dyDescent="0.3">
      <c r="A850" s="35">
        <v>42050</v>
      </c>
      <c r="B850" s="86" t="e">
        <f t="shared" si="0"/>
        <v>#REF!</v>
      </c>
      <c r="C850" s="13" t="e">
        <f t="shared" si="1"/>
        <v>#REF!</v>
      </c>
      <c r="D850" s="47">
        <f>[1]Data!$AJ845</f>
        <v>1958914</v>
      </c>
      <c r="E850" s="91">
        <f>[1]Data!$I845</f>
        <v>11474306.549999999</v>
      </c>
      <c r="G850" s="13">
        <f t="shared" si="2"/>
        <v>-2.9528877089592509E-2</v>
      </c>
      <c r="H850" s="34">
        <v>8616</v>
      </c>
      <c r="I850" s="4">
        <f>'[2]Marketshare 2015'!$AU$15</f>
        <v>1746810708.48</v>
      </c>
      <c r="J850" s="48">
        <f t="shared" si="3"/>
        <v>-8.0297816768748476E-2</v>
      </c>
      <c r="K850" s="4">
        <f>'[2]Marketshare 2015'!$AU$69</f>
        <v>8773251.4791000001</v>
      </c>
      <c r="L850" s="29">
        <f t="shared" si="4"/>
        <v>5.5804885736487973E-2</v>
      </c>
      <c r="M850" s="4">
        <v>309</v>
      </c>
      <c r="N850" s="4">
        <f>'[2]Marketshare 2015'!$AU$26</f>
        <v>140314035</v>
      </c>
      <c r="O850" s="12">
        <f t="shared" si="5"/>
        <v>-0.10942487237361342</v>
      </c>
      <c r="P850" s="4">
        <f>'[2]Marketshare 2015'!$AU$79</f>
        <v>2701055.1149999998</v>
      </c>
      <c r="Q850" s="29">
        <f t="shared" si="6"/>
        <v>0.21388967611116022</v>
      </c>
      <c r="R850" s="49">
        <v>961535.28999999992</v>
      </c>
      <c r="S850" s="11">
        <f t="shared" si="7"/>
        <v>-5.209557562254763E-2</v>
      </c>
      <c r="T850" s="4">
        <v>4105</v>
      </c>
      <c r="U850" s="38">
        <f>[1]Data!$X845</f>
        <v>1549620.54</v>
      </c>
      <c r="V850" s="38">
        <f>[1]Data!$Y845</f>
        <v>3032160.33</v>
      </c>
      <c r="W850" s="51">
        <v>1394</v>
      </c>
      <c r="X850" s="50" t="e">
        <f>'[3]From Apr 2018'!AU10</f>
        <v>#REF!</v>
      </c>
      <c r="Y850" s="11" t="e">
        <f t="shared" si="11"/>
        <v>#REF!</v>
      </c>
      <c r="Z850" s="50" t="e">
        <f>'[3]From Apr 2018'!$AU$18</f>
        <v>#REF!</v>
      </c>
      <c r="AA850" s="29" t="e">
        <f t="shared" si="12"/>
        <v>#REF!</v>
      </c>
    </row>
    <row r="851" spans="1:27" ht="13" x14ac:dyDescent="0.3">
      <c r="A851" s="35">
        <v>42057</v>
      </c>
      <c r="B851" s="86" t="e">
        <f t="shared" si="0"/>
        <v>#REF!</v>
      </c>
      <c r="C851" s="13" t="e">
        <f t="shared" si="1"/>
        <v>#REF!</v>
      </c>
      <c r="D851" s="47">
        <f>[1]Data!$AJ846</f>
        <v>3972269</v>
      </c>
      <c r="E851" s="91">
        <f>[1]Data!$I846</f>
        <v>10690867.75</v>
      </c>
      <c r="G851" s="13">
        <f t="shared" si="2"/>
        <v>-0.13372145344931585</v>
      </c>
      <c r="H851" s="34">
        <v>8616</v>
      </c>
      <c r="I851" s="4">
        <f>'[2]Marketshare 2015'!$AV$15</f>
        <v>1762426671.3</v>
      </c>
      <c r="J851" s="48">
        <f t="shared" si="3"/>
        <v>-5.663307216876512E-2</v>
      </c>
      <c r="K851" s="4">
        <f>'[2]Marketshare 2015'!$AV$69</f>
        <v>7938383.7618000004</v>
      </c>
      <c r="L851" s="29">
        <f t="shared" si="4"/>
        <v>5.0047054698133253E-2</v>
      </c>
      <c r="M851" s="4">
        <v>309</v>
      </c>
      <c r="N851" s="4">
        <f>'[2]Marketshare 2015'!$AV$26</f>
        <v>151561440</v>
      </c>
      <c r="O851" s="12">
        <f t="shared" si="5"/>
        <v>-6.4431148011759865E-3</v>
      </c>
      <c r="P851" s="4">
        <f>'[2]Marketshare 2015'!$AV$79</f>
        <v>2752483.9950000001</v>
      </c>
      <c r="Q851" s="29">
        <f t="shared" si="6"/>
        <v>0.20178717950951114</v>
      </c>
      <c r="R851" s="49">
        <v>978517.3</v>
      </c>
      <c r="S851" s="11">
        <f t="shared" si="7"/>
        <v>0.19195595368792739</v>
      </c>
      <c r="T851" s="4">
        <v>4105</v>
      </c>
      <c r="U851" s="38">
        <f>[1]Data!$X846</f>
        <v>983117.18</v>
      </c>
      <c r="V851" s="38">
        <f>[1]Data!$Y846</f>
        <v>3178818.5100000002</v>
      </c>
      <c r="W851" s="51">
        <v>1394</v>
      </c>
      <c r="X851" s="50" t="e">
        <f>'[3]From Apr 2018'!AV10</f>
        <v>#REF!</v>
      </c>
      <c r="Y851" s="11" t="e">
        <f t="shared" si="11"/>
        <v>#REF!</v>
      </c>
      <c r="Z851" s="50" t="e">
        <f>'[3]From Apr 2018'!$AV$18</f>
        <v>#REF!</v>
      </c>
      <c r="AA851" s="29" t="e">
        <f t="shared" si="12"/>
        <v>#REF!</v>
      </c>
    </row>
    <row r="852" spans="1:27" ht="13" x14ac:dyDescent="0.3">
      <c r="A852" s="35">
        <v>42064</v>
      </c>
      <c r="B852" s="86" t="e">
        <f t="shared" si="0"/>
        <v>#REF!</v>
      </c>
      <c r="C852" s="13" t="e">
        <f t="shared" si="1"/>
        <v>#REF!</v>
      </c>
      <c r="D852" s="47">
        <f>[1]Data!$AJ847</f>
        <v>2040315.3</v>
      </c>
      <c r="E852" s="91">
        <f>[1]Data!$I847</f>
        <v>12205526.68</v>
      </c>
      <c r="G852" s="13">
        <f t="shared" si="2"/>
        <v>9.3956382676332995E-2</v>
      </c>
      <c r="H852" s="34">
        <v>8616</v>
      </c>
      <c r="I852" s="4">
        <f>'[2]Marketshare 2015'!$AW$15</f>
        <v>2159623424.8999996</v>
      </c>
      <c r="J852" s="48">
        <f t="shared" si="3"/>
        <v>0.19780396330046002</v>
      </c>
      <c r="K852" s="4">
        <f>'[2]Marketshare 2015'!$AW$69</f>
        <v>9400690.2320999987</v>
      </c>
      <c r="L852" s="29">
        <f t="shared" si="4"/>
        <v>4.8365892166981193E-2</v>
      </c>
      <c r="M852" s="4">
        <v>309</v>
      </c>
      <c r="N852" s="4">
        <f>'[2]Marketshare 2015'!$AW$26</f>
        <v>153817815</v>
      </c>
      <c r="O852" s="12">
        <f t="shared" si="5"/>
        <v>6.4439861297801215E-2</v>
      </c>
      <c r="P852" s="4">
        <f>'[2]Marketshare 2015'!$AW$79</f>
        <v>2804836.5</v>
      </c>
      <c r="Q852" s="29">
        <f t="shared" si="6"/>
        <v>0.20260884605596563</v>
      </c>
      <c r="R852" s="49">
        <v>1330367.5299999998</v>
      </c>
      <c r="S852" s="11">
        <f t="shared" si="7"/>
        <v>0.78322309893242581</v>
      </c>
      <c r="T852" s="4">
        <v>4105</v>
      </c>
      <c r="U852" s="38">
        <f>[1]Data!$X847</f>
        <v>1321179.72</v>
      </c>
      <c r="V852" s="38">
        <f>[1]Data!$Y847</f>
        <v>3257585.26</v>
      </c>
      <c r="W852" s="51">
        <v>1394</v>
      </c>
      <c r="X852" s="50" t="e">
        <f>'[3]From Apr 2018'!AW10</f>
        <v>#REF!</v>
      </c>
      <c r="Y852" s="11" t="e">
        <f t="shared" si="11"/>
        <v>#REF!</v>
      </c>
      <c r="Z852" s="50" t="e">
        <f>'[3]From Apr 2018'!$AW$18</f>
        <v>#REF!</v>
      </c>
      <c r="AA852" s="29" t="e">
        <f t="shared" si="12"/>
        <v>#REF!</v>
      </c>
    </row>
    <row r="853" spans="1:27" ht="13" x14ac:dyDescent="0.3">
      <c r="A853" s="35">
        <v>42071</v>
      </c>
      <c r="B853" s="86" t="e">
        <f t="shared" si="0"/>
        <v>#REF!</v>
      </c>
      <c r="C853" s="13" t="e">
        <f t="shared" si="1"/>
        <v>#REF!</v>
      </c>
      <c r="D853" s="47">
        <f>[1]Data!$AJ848</f>
        <v>7112555</v>
      </c>
      <c r="E853" s="91">
        <f>[1]Data!$I848</f>
        <v>11545121.299999999</v>
      </c>
      <c r="G853" s="13">
        <f t="shared" si="2"/>
        <v>-0.13807522377549408</v>
      </c>
      <c r="H853" s="34">
        <v>8616</v>
      </c>
      <c r="I853" s="4">
        <f>'[2]Marketshare 2015'!$AX$15</f>
        <v>2068302190.7199996</v>
      </c>
      <c r="J853" s="48">
        <f t="shared" si="3"/>
        <v>-9.4694516983475752E-2</v>
      </c>
      <c r="K853" s="4">
        <f>'[2]Marketshare 2015'!$AX$69</f>
        <v>9138104.8289999999</v>
      </c>
      <c r="L853" s="29">
        <f t="shared" si="4"/>
        <v>4.9090746292085437E-2</v>
      </c>
      <c r="M853" s="4">
        <v>309</v>
      </c>
      <c r="N853" s="4">
        <f>'[2]Marketshare 2015'!$AX$26</f>
        <v>154582910</v>
      </c>
      <c r="O853" s="12">
        <f t="shared" si="5"/>
        <v>-5.1288359890646729E-2</v>
      </c>
      <c r="P853" s="4">
        <f>'[2]Marketshare 2015'!$AX$79</f>
        <v>2407016.4750000001</v>
      </c>
      <c r="Q853" s="29">
        <f t="shared" si="6"/>
        <v>0.17301154118524489</v>
      </c>
      <c r="R853" s="49">
        <v>1334676.8900000001</v>
      </c>
      <c r="S853" s="11">
        <f t="shared" si="7"/>
        <v>0.13230657498469811</v>
      </c>
      <c r="T853" s="4">
        <v>4105</v>
      </c>
      <c r="U853" s="38">
        <f>[1]Data!$X848</f>
        <v>880119.06</v>
      </c>
      <c r="V853" s="38">
        <f>[1]Data!$Y848</f>
        <v>3171123.32</v>
      </c>
      <c r="W853" s="51">
        <v>1394</v>
      </c>
      <c r="X853" s="50" t="e">
        <f>'[3]From Apr 2018'!AX10</f>
        <v>#REF!</v>
      </c>
      <c r="Y853" s="11" t="e">
        <f t="shared" si="11"/>
        <v>#REF!</v>
      </c>
      <c r="Z853" s="50" t="e">
        <f>'[3]From Apr 2018'!$AX$18</f>
        <v>#REF!</v>
      </c>
      <c r="AA853" s="29" t="e">
        <f t="shared" si="12"/>
        <v>#REF!</v>
      </c>
    </row>
    <row r="854" spans="1:27" ht="13" x14ac:dyDescent="0.3">
      <c r="A854" s="35">
        <v>42078</v>
      </c>
      <c r="B854" s="86" t="e">
        <f t="shared" si="0"/>
        <v>#REF!</v>
      </c>
      <c r="C854" s="13" t="e">
        <f t="shared" si="1"/>
        <v>#REF!</v>
      </c>
      <c r="D854" s="47">
        <f>[1]Data!$AJ849</f>
        <v>5614490.5</v>
      </c>
      <c r="E854" s="91">
        <f>[1]Data!$I849</f>
        <v>10717965.85</v>
      </c>
      <c r="G854" s="13">
        <f t="shared" si="2"/>
        <v>-0.14037319651217794</v>
      </c>
      <c r="H854" s="34">
        <v>8616</v>
      </c>
      <c r="I854" s="4">
        <f>'[2]Marketshare 2015'!$AY$15</f>
        <v>1939215474.75</v>
      </c>
      <c r="J854" s="48">
        <f t="shared" si="3"/>
        <v>-5.7547112761825669E-2</v>
      </c>
      <c r="K854" s="4">
        <f>'[2]Marketshare 2015'!$AY$69</f>
        <v>8426759.8544999976</v>
      </c>
      <c r="L854" s="29">
        <f t="shared" si="4"/>
        <v>4.8282754685665175E-2</v>
      </c>
      <c r="M854" s="4">
        <v>309</v>
      </c>
      <c r="N854" s="4">
        <f>'[2]Marketshare 2015'!$AY$26</f>
        <v>145657635</v>
      </c>
      <c r="O854" s="12">
        <f t="shared" si="5"/>
        <v>-0.13216561608566302</v>
      </c>
      <c r="P854" s="4">
        <f>'[2]Marketshare 2015'!$AY$79</f>
        <v>2291206.0049999999</v>
      </c>
      <c r="Q854" s="29">
        <f t="shared" si="6"/>
        <v>0.17477864788893491</v>
      </c>
      <c r="R854" s="49">
        <v>1115171.1499999999</v>
      </c>
      <c r="S854" s="11">
        <f t="shared" si="7"/>
        <v>5.447490986876069E-2</v>
      </c>
      <c r="T854" s="4">
        <v>4105</v>
      </c>
      <c r="U854" s="38">
        <f>[1]Data!$X849</f>
        <v>1115533.6100000001</v>
      </c>
      <c r="V854" s="38">
        <f>[1]Data!$Y849</f>
        <v>3238437.7199999997</v>
      </c>
      <c r="W854" s="51">
        <v>1394</v>
      </c>
      <c r="X854" s="50" t="e">
        <f>'[3]From Apr 2018'!AY10</f>
        <v>#REF!</v>
      </c>
      <c r="Y854" s="11" t="e">
        <f t="shared" si="11"/>
        <v>#REF!</v>
      </c>
      <c r="Z854" s="50" t="e">
        <f>'[3]From Apr 2018'!$AY$18</f>
        <v>#REF!</v>
      </c>
      <c r="AA854" s="29" t="e">
        <f t="shared" si="12"/>
        <v>#REF!</v>
      </c>
    </row>
    <row r="855" spans="1:27" ht="13" x14ac:dyDescent="0.3">
      <c r="A855" s="35">
        <v>42085</v>
      </c>
      <c r="B855" s="86" t="e">
        <f t="shared" si="0"/>
        <v>#REF!</v>
      </c>
      <c r="C855" s="13" t="e">
        <f t="shared" si="1"/>
        <v>#REF!</v>
      </c>
      <c r="D855" s="47">
        <f>[1]Data!$AJ850</f>
        <v>6483030.4100000001</v>
      </c>
      <c r="E855" s="91">
        <f>[1]Data!$I850</f>
        <v>11698962.309999999</v>
      </c>
      <c r="G855" s="13">
        <f t="shared" si="2"/>
        <v>3.424080342538538E-2</v>
      </c>
      <c r="H855" s="34">
        <v>8616</v>
      </c>
      <c r="I855" s="4">
        <f>'[2]Marketshare 2015'!$AZ$15</f>
        <v>1807232302.5799999</v>
      </c>
      <c r="J855" s="48">
        <f t="shared" si="3"/>
        <v>-2.1122727150537091E-2</v>
      </c>
      <c r="K855" s="4">
        <f>'[2]Marketshare 2015'!$AZ$69</f>
        <v>8164921.1075999998</v>
      </c>
      <c r="L855" s="29">
        <f t="shared" si="4"/>
        <v>5.0199050509713919E-2</v>
      </c>
      <c r="M855" s="4">
        <v>309</v>
      </c>
      <c r="N855" s="4">
        <f>'[2]Marketshare 2015'!$AZ$26</f>
        <v>157078635</v>
      </c>
      <c r="O855" s="12">
        <f t="shared" si="5"/>
        <v>-2.8962749697302059E-2</v>
      </c>
      <c r="P855" s="4">
        <f>'[2]Marketshare 2015'!$AZ$79</f>
        <v>3534041.2050000001</v>
      </c>
      <c r="Q855" s="29">
        <f t="shared" si="6"/>
        <v>0.24998386636094719</v>
      </c>
      <c r="R855" s="49">
        <v>1041146.51</v>
      </c>
      <c r="S855" s="11">
        <f t="shared" si="7"/>
        <v>7.936712662073675E-2</v>
      </c>
      <c r="T855" s="4">
        <v>4105</v>
      </c>
      <c r="U855" s="38">
        <f>[1]Data!$X850</f>
        <v>1059180.51</v>
      </c>
      <c r="V855" s="38">
        <f>[1]Data!$Y850</f>
        <v>2874437.9499999997</v>
      </c>
      <c r="W855" s="51">
        <v>1394</v>
      </c>
      <c r="X855" s="50" t="e">
        <f>'[3]From Apr 2018'!AZ10</f>
        <v>#REF!</v>
      </c>
      <c r="Y855" s="11" t="e">
        <f t="shared" si="11"/>
        <v>#REF!</v>
      </c>
      <c r="Z855" s="50" t="e">
        <f>'[3]From Apr 2018'!$AZ$18</f>
        <v>#REF!</v>
      </c>
      <c r="AA855" s="29" t="e">
        <f t="shared" si="12"/>
        <v>#REF!</v>
      </c>
    </row>
    <row r="856" spans="1:27" ht="13" x14ac:dyDescent="0.3">
      <c r="A856" s="35">
        <v>42092</v>
      </c>
      <c r="B856" s="86" t="e">
        <f t="shared" si="0"/>
        <v>#REF!</v>
      </c>
      <c r="C856" s="13" t="e">
        <f t="shared" si="1"/>
        <v>#REF!</v>
      </c>
      <c r="D856" s="47">
        <f>[1]Data!$AJ851</f>
        <v>5349758</v>
      </c>
      <c r="E856" s="91">
        <f>[1]Data!$I851</f>
        <v>14010505.150000002</v>
      </c>
      <c r="G856" s="13">
        <f t="shared" si="2"/>
        <v>0.22735615346272664</v>
      </c>
      <c r="H856" s="34">
        <v>8616</v>
      </c>
      <c r="I856" s="4">
        <f>'[2]Marketshare 2015'!$BA$15</f>
        <v>2216751557.6800003</v>
      </c>
      <c r="J856" s="48">
        <f t="shared" si="3"/>
        <v>0.1802994148875634</v>
      </c>
      <c r="K856" s="4">
        <f>'[2]Marketshare 2015'!$BA$69</f>
        <v>10892937.852</v>
      </c>
      <c r="L856" s="29">
        <f t="shared" si="4"/>
        <v>5.4599101275322838E-2</v>
      </c>
      <c r="M856" s="4">
        <v>309</v>
      </c>
      <c r="N856" s="4">
        <f>'[2]Marketshare 2015'!$BA$26</f>
        <v>170333335</v>
      </c>
      <c r="O856" s="12">
        <f t="shared" si="5"/>
        <v>9.9691354799663401E-2</v>
      </c>
      <c r="P856" s="4">
        <f>'[2]Marketshare 2015'!$BA$79</f>
        <v>3117567.33</v>
      </c>
      <c r="Q856" s="29">
        <f t="shared" si="6"/>
        <v>0.20336381601405268</v>
      </c>
      <c r="R856" s="49">
        <v>1268090.7100000002</v>
      </c>
      <c r="S856" s="11">
        <f t="shared" si="7"/>
        <v>0.42937070944005784</v>
      </c>
      <c r="T856" s="4">
        <v>4105</v>
      </c>
      <c r="U856" s="38">
        <f>[1]Data!$X851</f>
        <v>1459212.82</v>
      </c>
      <c r="V856" s="38">
        <f>[1]Data!$Y851</f>
        <v>3164435.02</v>
      </c>
      <c r="W856" s="51">
        <v>1394</v>
      </c>
      <c r="X856" s="50" t="e">
        <f>'[3]From Apr 2018'!BA10</f>
        <v>#REF!</v>
      </c>
      <c r="Y856" s="11" t="e">
        <f t="shared" si="11"/>
        <v>#REF!</v>
      </c>
      <c r="Z856" s="50" t="e">
        <f>'[3]From Apr 2018'!$BA$18</f>
        <v>#REF!</v>
      </c>
      <c r="AA856" s="29" t="e">
        <f t="shared" si="12"/>
        <v>#REF!</v>
      </c>
    </row>
    <row r="857" spans="1:27" ht="13" x14ac:dyDescent="0.3">
      <c r="A857" s="35">
        <v>42099</v>
      </c>
      <c r="B857" s="86" t="e">
        <f t="shared" si="0"/>
        <v>#REF!</v>
      </c>
      <c r="C857" s="13" t="e">
        <f t="shared" si="1"/>
        <v>#REF!</v>
      </c>
      <c r="D857" s="47">
        <f>[1]Data!$AJ852</f>
        <v>1285736</v>
      </c>
      <c r="E857" s="91">
        <f>[1]Data!$I852</f>
        <v>14410790.189999999</v>
      </c>
      <c r="G857" s="13">
        <f t="shared" si="2"/>
        <v>3.8008673234357415E-2</v>
      </c>
      <c r="H857" s="34">
        <v>8616</v>
      </c>
      <c r="I857" s="4">
        <f>'[2]Marketshare 2015'!$BB$15</f>
        <v>2158640476.5799999</v>
      </c>
      <c r="J857" s="48">
        <f t="shared" si="3"/>
        <v>-3.1164913752911083E-2</v>
      </c>
      <c r="K857" s="4">
        <f>'[2]Marketshare 2015'!$BB$69</f>
        <v>10719533.392200001</v>
      </c>
      <c r="L857" s="29">
        <f t="shared" si="4"/>
        <v>5.5176361173725035E-2</v>
      </c>
      <c r="M857" s="4">
        <v>309</v>
      </c>
      <c r="N857" s="4">
        <f>'[2]Marketshare 2015'!$BB$26</f>
        <v>172568495</v>
      </c>
      <c r="O857" s="12">
        <f t="shared" si="5"/>
        <v>8.9574374165138693E-2</v>
      </c>
      <c r="P857" s="4">
        <f>'[2]Marketshare 2015'!$BB$79</f>
        <v>3691256.8049999997</v>
      </c>
      <c r="Q857" s="29">
        <f t="shared" si="6"/>
        <v>0.23766774172771224</v>
      </c>
      <c r="R857" s="49">
        <v>1336485.9700000002</v>
      </c>
      <c r="S857" s="11">
        <f t="shared" si="7"/>
        <v>7.5231231446736713E-2</v>
      </c>
      <c r="T857" s="4">
        <v>4105</v>
      </c>
      <c r="U857" s="38">
        <f>[1]Data!$X852</f>
        <v>802068.77</v>
      </c>
      <c r="V857" s="38">
        <f>[1]Data!$Y852</f>
        <v>2329162.35</v>
      </c>
      <c r="W857" s="51">
        <v>1394</v>
      </c>
      <c r="X857" s="50" t="e">
        <f>'[3]From Apr 2018'!BB10</f>
        <v>#REF!</v>
      </c>
      <c r="Y857" s="11" t="e">
        <f t="shared" si="11"/>
        <v>#REF!</v>
      </c>
      <c r="Z857" s="50" t="e">
        <f>'[3]From Apr 2018'!$BB$18</f>
        <v>#REF!</v>
      </c>
      <c r="AA857" s="29" t="e">
        <f t="shared" si="12"/>
        <v>#REF!</v>
      </c>
    </row>
    <row r="858" spans="1:27" ht="13" x14ac:dyDescent="0.3">
      <c r="A858" s="35">
        <v>42106</v>
      </c>
      <c r="B858" s="86" t="e">
        <f t="shared" si="0"/>
        <v>#REF!</v>
      </c>
      <c r="C858" s="13" t="e">
        <f t="shared" si="1"/>
        <v>#REF!</v>
      </c>
      <c r="D858" s="47">
        <f>[1]Data!$AJ853</f>
        <v>7913732.8099999996</v>
      </c>
      <c r="E858" s="91">
        <f>[1]Data!$I853</f>
        <v>12100539.58</v>
      </c>
      <c r="G858" s="13">
        <f t="shared" si="2"/>
        <v>-4.3539180823538026E-2</v>
      </c>
      <c r="H858" s="34">
        <v>8616</v>
      </c>
      <c r="I858" s="4">
        <f>'[2]Marketshare 2015'!$BC$15</f>
        <v>1993157601.7700005</v>
      </c>
      <c r="J858" s="48">
        <f t="shared" si="3"/>
        <v>-6.1561523794367856E-2</v>
      </c>
      <c r="K858" s="4">
        <f>'[2]Marketshare 2015'!$BC$69</f>
        <v>8839487.6271000002</v>
      </c>
      <c r="L858" s="29">
        <f t="shared" si="4"/>
        <v>4.9276850512362878E-2</v>
      </c>
      <c r="M858" s="4">
        <v>309</v>
      </c>
      <c r="N858" s="4">
        <f>'[2]Marketshare 2015'!$BC$26</f>
        <v>160534880</v>
      </c>
      <c r="O858" s="12">
        <f t="shared" si="5"/>
        <v>1.5162003705588178E-2</v>
      </c>
      <c r="P858" s="4">
        <f>'[2]Marketshare 2015'!$BC$79</f>
        <v>3261051.9449999998</v>
      </c>
      <c r="Q858" s="29">
        <f t="shared" si="6"/>
        <v>0.2257074007841785</v>
      </c>
      <c r="R858" s="49">
        <v>1239045.9000000001</v>
      </c>
      <c r="S858" s="11">
        <f t="shared" si="7"/>
        <v>6.8026703609080252E-2</v>
      </c>
      <c r="T858" s="4">
        <v>4105</v>
      </c>
      <c r="U858" s="38">
        <f>[1]Data!$X853</f>
        <v>937990.52</v>
      </c>
      <c r="V858" s="38">
        <f>[1]Data!$Y853</f>
        <v>2463757.6399999997</v>
      </c>
      <c r="W858" s="51">
        <v>1394</v>
      </c>
      <c r="X858" s="50" t="e">
        <f>'[3]From Apr 2018'!BC10</f>
        <v>#REF!</v>
      </c>
      <c r="Y858" s="11" t="e">
        <f t="shared" si="11"/>
        <v>#REF!</v>
      </c>
      <c r="Z858" s="50" t="e">
        <f>'[3]From Apr 2018'!$BC$18</f>
        <v>#REF!</v>
      </c>
      <c r="AA858" s="29" t="e">
        <f t="shared" si="12"/>
        <v>#REF!</v>
      </c>
    </row>
    <row r="859" spans="1:27" ht="13" x14ac:dyDescent="0.3">
      <c r="A859" s="35">
        <v>42113</v>
      </c>
      <c r="B859" s="86" t="e">
        <f t="shared" si="0"/>
        <v>#REF!</v>
      </c>
      <c r="C859" s="13" t="e">
        <f t="shared" si="1"/>
        <v>#REF!</v>
      </c>
      <c r="D859" s="47">
        <f>[1]Data!$AJ854</f>
        <v>7249682</v>
      </c>
      <c r="E859" s="91">
        <f>[1]Data!$I854</f>
        <v>11165324.770000001</v>
      </c>
      <c r="G859" s="13">
        <f t="shared" si="2"/>
        <v>-5.6297034734825724E-3</v>
      </c>
      <c r="H859" s="34">
        <v>8616</v>
      </c>
      <c r="I859" s="4">
        <f>'[2]Marketshare 2015'!$BD$15</f>
        <v>1866213712.27</v>
      </c>
      <c r="J859" s="48">
        <f t="shared" si="3"/>
        <v>2.5554588086059704E-2</v>
      </c>
      <c r="K859" s="4">
        <f>'[2]Marketshare 2015'!$BD$69</f>
        <v>8335244.978099999</v>
      </c>
      <c r="L859" s="29">
        <f t="shared" si="4"/>
        <v>4.9626595539986475E-2</v>
      </c>
      <c r="M859" s="4">
        <v>309</v>
      </c>
      <c r="N859" s="4">
        <f>'[2]Marketshare 2015'!$BD$26</f>
        <v>163604335</v>
      </c>
      <c r="O859" s="12">
        <f t="shared" si="5"/>
        <v>0.14732518710957532</v>
      </c>
      <c r="P859" s="4">
        <f>'[2]Marketshare 2015'!$BD$79</f>
        <v>2830079.79</v>
      </c>
      <c r="Q859" s="29">
        <f t="shared" si="6"/>
        <v>0.19220353177071989</v>
      </c>
      <c r="R859" s="49">
        <v>1063910.48</v>
      </c>
      <c r="S859" s="11">
        <f t="shared" si="7"/>
        <v>0.13844147709245358</v>
      </c>
      <c r="T859" s="4">
        <v>4105</v>
      </c>
      <c r="U859" s="38">
        <f>[1]Data!$X854</f>
        <v>1207503.27</v>
      </c>
      <c r="V859" s="38">
        <f>[1]Data!$Y854</f>
        <v>3162335.06</v>
      </c>
      <c r="W859" s="51">
        <v>1394</v>
      </c>
      <c r="X859" s="50" t="e">
        <f>'[3]From Apr 2018'!BD10</f>
        <v>#REF!</v>
      </c>
      <c r="Y859" s="11" t="e">
        <f t="shared" si="11"/>
        <v>#REF!</v>
      </c>
      <c r="Z859" s="50" t="e">
        <f>'[3]From Apr 2018'!$BD$18</f>
        <v>#REF!</v>
      </c>
      <c r="AA859" s="29" t="e">
        <f t="shared" si="12"/>
        <v>#REF!</v>
      </c>
    </row>
    <row r="860" spans="1:27" ht="13" x14ac:dyDescent="0.3">
      <c r="A860" s="35">
        <v>42120</v>
      </c>
      <c r="B860" s="86" t="e">
        <f t="shared" si="0"/>
        <v>#REF!</v>
      </c>
      <c r="C860" s="13" t="e">
        <f t="shared" si="1"/>
        <v>#REF!</v>
      </c>
      <c r="D860" s="47">
        <f>[1]Data!$AJ855</f>
        <v>4612490</v>
      </c>
      <c r="E860" s="91">
        <f>[1]Data!$I855</f>
        <v>13234245.580000002</v>
      </c>
      <c r="G860" s="13">
        <f t="shared" si="2"/>
        <v>0.1670793179081147</v>
      </c>
      <c r="H860" s="34">
        <v>8616</v>
      </c>
      <c r="I860" s="4">
        <f>'[2]Marketshare 2015'!$BE$15</f>
        <v>2102698353.8299999</v>
      </c>
      <c r="J860" s="48">
        <f t="shared" si="3"/>
        <v>0.16807251566458725</v>
      </c>
      <c r="K860" s="4">
        <f>'[2]Marketshare 2015'!$BE$69</f>
        <v>10148138.6985</v>
      </c>
      <c r="L860" s="29">
        <f t="shared" si="4"/>
        <v>5.3624951217856071E-2</v>
      </c>
      <c r="M860" s="4">
        <v>309</v>
      </c>
      <c r="N860" s="4">
        <f>'[2]Marketshare 2015'!$BE$26</f>
        <v>164090425</v>
      </c>
      <c r="O860" s="12">
        <f t="shared" si="5"/>
        <v>7.8922543229313469E-2</v>
      </c>
      <c r="P860" s="4">
        <f>'[2]Marketshare 2015'!$BE$79</f>
        <v>3086106.8849999998</v>
      </c>
      <c r="Q860" s="29">
        <f t="shared" si="6"/>
        <v>0.20897061178310677</v>
      </c>
      <c r="R860" s="49">
        <v>1301569.94</v>
      </c>
      <c r="S860" s="11">
        <f t="shared" si="7"/>
        <v>0.43674820518783597</v>
      </c>
      <c r="T860" s="4">
        <v>4105</v>
      </c>
      <c r="U860" s="38">
        <f>[1]Data!$X855</f>
        <v>891410.14</v>
      </c>
      <c r="V860" s="38">
        <f>[1]Data!$Y855</f>
        <v>3737897.07</v>
      </c>
      <c r="W860" s="51">
        <v>1394</v>
      </c>
      <c r="X860" s="50" t="e">
        <f>'[3]From Apr 2018'!BE10</f>
        <v>#REF!</v>
      </c>
      <c r="Y860" s="11" t="e">
        <f t="shared" si="11"/>
        <v>#REF!</v>
      </c>
      <c r="Z860" s="50" t="e">
        <f>'[3]From Apr 2018'!$BE$18</f>
        <v>#REF!</v>
      </c>
      <c r="AA860" s="29" t="e">
        <f t="shared" si="12"/>
        <v>#REF!</v>
      </c>
    </row>
    <row r="861" spans="1:27" ht="13" x14ac:dyDescent="0.3">
      <c r="A861" s="35">
        <v>42127</v>
      </c>
      <c r="B861" s="86" t="e">
        <f t="shared" si="0"/>
        <v>#REF!</v>
      </c>
      <c r="C861" s="13" t="e">
        <f t="shared" si="1"/>
        <v>#REF!</v>
      </c>
      <c r="D861" s="47">
        <f>[1]Data!$AJ856</f>
        <v>7278232.5999999996</v>
      </c>
      <c r="E861" s="91">
        <f>[1]Data!$I856</f>
        <v>14693352.449999999</v>
      </c>
      <c r="G861" s="13">
        <f t="shared" si="2"/>
        <v>0.11148346977635004</v>
      </c>
      <c r="H861" s="34">
        <v>8616</v>
      </c>
      <c r="I861" s="4">
        <f>'[2]Marketshare 2015'!$BF$15</f>
        <v>2240156630.1300001</v>
      </c>
      <c r="J861" s="48">
        <f t="shared" si="3"/>
        <v>5.8592222934663818E-2</v>
      </c>
      <c r="K861" s="4">
        <f>'[2]Marketshare 2015'!$BF$69</f>
        <v>10895494.4136</v>
      </c>
      <c r="L861" s="29">
        <f t="shared" si="4"/>
        <v>5.4041332383519373E-2</v>
      </c>
      <c r="M861" s="4">
        <v>309</v>
      </c>
      <c r="N861" s="4">
        <f>'[2]Marketshare 2015'!$BF$26</f>
        <v>180328610</v>
      </c>
      <c r="O861" s="12">
        <f t="shared" si="5"/>
        <v>0.13717178394874385</v>
      </c>
      <c r="P861" s="4">
        <f>'[2]Marketshare 2015'!$BF$79</f>
        <v>3797858.0249999999</v>
      </c>
      <c r="Q861" s="29">
        <f t="shared" si="6"/>
        <v>0.23400847208881609</v>
      </c>
      <c r="R861" s="49">
        <v>1415807.69</v>
      </c>
      <c r="S861" s="11">
        <f t="shared" si="7"/>
        <v>0.25852985577413334</v>
      </c>
      <c r="T861" s="4">
        <v>4105</v>
      </c>
      <c r="U861" s="38">
        <f>[1]Data!$X856</f>
        <v>1028976.67</v>
      </c>
      <c r="V861" s="38">
        <f>[1]Data!$Y856</f>
        <v>3747668.5100000002</v>
      </c>
      <c r="W861" s="51">
        <v>1394</v>
      </c>
      <c r="X861" s="50" t="e">
        <f>'[3]From Apr 2018'!BF10</f>
        <v>#REF!</v>
      </c>
      <c r="Y861" s="11" t="e">
        <f t="shared" si="11"/>
        <v>#REF!</v>
      </c>
      <c r="Z861" s="50" t="e">
        <f>'[3]From Apr 2018'!$BF$18</f>
        <v>#REF!</v>
      </c>
      <c r="AA861" s="29" t="e">
        <f t="shared" si="12"/>
        <v>#REF!</v>
      </c>
    </row>
    <row r="862" spans="1:27" ht="13" x14ac:dyDescent="0.3">
      <c r="A862" s="35">
        <v>42134</v>
      </c>
      <c r="B862" s="86" t="e">
        <f t="shared" si="0"/>
        <v>#REF!</v>
      </c>
      <c r="C862" s="13" t="e">
        <f t="shared" si="1"/>
        <v>#REF!</v>
      </c>
      <c r="D862" s="47">
        <f>[1]Data!$AJ857</f>
        <v>5271519</v>
      </c>
      <c r="E862" s="91">
        <f>[1]Data!$I857</f>
        <v>11921422.890000001</v>
      </c>
      <c r="G862" s="13">
        <f t="shared" si="2"/>
        <v>-9.7925508236815451E-2</v>
      </c>
      <c r="H862" s="34">
        <v>8616</v>
      </c>
      <c r="I862" s="4">
        <f>'[2]Marketshare 2015'!$BG$15</f>
        <v>1853408461.5600002</v>
      </c>
      <c r="J862" s="48">
        <f t="shared" si="3"/>
        <v>-0.19391610462582654</v>
      </c>
      <c r="K862" s="4">
        <f>'[2]Marketshare 2015'!$BG$69</f>
        <v>8796529.3774500005</v>
      </c>
      <c r="L862" s="29">
        <f t="shared" si="4"/>
        <v>5.2734848972650981E-2</v>
      </c>
      <c r="M862" s="4">
        <v>309</v>
      </c>
      <c r="N862" s="4">
        <f>'[2]Marketshare 2015'!$BG$26</f>
        <v>171285260</v>
      </c>
      <c r="O862" s="12">
        <f t="shared" si="5"/>
        <v>5.6765285997199211E-2</v>
      </c>
      <c r="P862" s="4">
        <f>'[2]Marketshare 2015'!$BG$79</f>
        <v>3124893.51</v>
      </c>
      <c r="Q862" s="29">
        <f t="shared" si="6"/>
        <v>0.20270885539129285</v>
      </c>
      <c r="R862" s="49">
        <v>1207447</v>
      </c>
      <c r="S862" s="11">
        <f t="shared" si="7"/>
        <v>-0.10848873302906126</v>
      </c>
      <c r="T862" s="4">
        <v>4105</v>
      </c>
      <c r="U862" s="38">
        <f>[1]Data!$X857</f>
        <v>1366868.43</v>
      </c>
      <c r="V862" s="38">
        <f>[1]Data!$Y857</f>
        <v>4037282.4899999998</v>
      </c>
      <c r="W862" s="51">
        <v>1394</v>
      </c>
      <c r="X862" s="50" t="e">
        <f>'[3]From Apr 2018'!BG10</f>
        <v>#REF!</v>
      </c>
      <c r="Y862" s="11" t="e">
        <f t="shared" si="11"/>
        <v>#REF!</v>
      </c>
      <c r="Z862" s="50" t="e">
        <f>'[3]From Apr 2018'!$BG$18</f>
        <v>#REF!</v>
      </c>
      <c r="AA862" s="29" t="e">
        <f>(Z862/0.15)/X862</f>
        <v>#REF!</v>
      </c>
    </row>
    <row r="863" spans="1:27" ht="13" x14ac:dyDescent="0.3">
      <c r="A863" s="35">
        <v>42141</v>
      </c>
      <c r="B863" s="86" t="e">
        <f t="shared" si="0"/>
        <v>#REF!</v>
      </c>
      <c r="C863" s="13" t="e">
        <f t="shared" si="1"/>
        <v>#REF!</v>
      </c>
      <c r="D863" s="47">
        <f>[1]Data!$AJ858</f>
        <v>3339200</v>
      </c>
      <c r="E863" s="91">
        <f>[1]Data!$I858</f>
        <v>11042779.969999999</v>
      </c>
      <c r="G863" s="13">
        <f t="shared" si="2"/>
        <v>-1.085662867251258E-2</v>
      </c>
      <c r="H863" s="34">
        <v>8616</v>
      </c>
      <c r="I863" s="4">
        <f>'[2]Marketshare 2015'!$BH$15</f>
        <v>1780112849.21</v>
      </c>
      <c r="J863" s="48">
        <f t="shared" si="3"/>
        <v>-0.10061194666768836</v>
      </c>
      <c r="K863" s="4">
        <f>'[2]Marketshare 2015'!$BH$69</f>
        <v>7984709.2674000012</v>
      </c>
      <c r="L863" s="29">
        <f t="shared" si="4"/>
        <v>4.9838970545812752E-2</v>
      </c>
      <c r="M863" s="4">
        <v>309</v>
      </c>
      <c r="N863" s="4">
        <f>'[2]Marketshare 2015'!$BH$26</f>
        <v>167148315</v>
      </c>
      <c r="O863" s="12">
        <f t="shared" si="5"/>
        <v>6.7528152521522555E-2</v>
      </c>
      <c r="P863" s="4">
        <f>'[2]Marketshare 2015'!$BH$79</f>
        <v>3058070.7149999999</v>
      </c>
      <c r="Q863" s="29">
        <f t="shared" si="6"/>
        <v>0.203283912853085</v>
      </c>
      <c r="R863" s="49">
        <v>1074959.5399999998</v>
      </c>
      <c r="S863" s="11">
        <f t="shared" si="7"/>
        <v>4.4356378625282966E-2</v>
      </c>
      <c r="T863" s="4">
        <v>4105</v>
      </c>
      <c r="U863" s="38">
        <f>[1]Data!$X858</f>
        <v>946710.2</v>
      </c>
      <c r="V863" s="38">
        <f>[1]Data!$Y858</f>
        <v>5045035.6099999994</v>
      </c>
      <c r="W863" s="51">
        <v>1394</v>
      </c>
      <c r="X863" s="50" t="e">
        <f>'[3]From Apr 2018'!BH$10</f>
        <v>#REF!</v>
      </c>
      <c r="Y863" s="11" t="e">
        <f t="shared" si="11"/>
        <v>#REF!</v>
      </c>
      <c r="Z863" s="50" t="e">
        <f>'[3]From Apr 2018'!$BH$18</f>
        <v>#REF!</v>
      </c>
      <c r="AA863" s="29" t="e">
        <f>(Z863/0.15)/X863</f>
        <v>#REF!</v>
      </c>
    </row>
    <row r="864" spans="1:27" ht="13" x14ac:dyDescent="0.3">
      <c r="A864" s="35">
        <v>42148</v>
      </c>
      <c r="B864" s="86" t="e">
        <f t="shared" si="0"/>
        <v>#REF!</v>
      </c>
      <c r="C864" s="13" t="e">
        <f t="shared" si="1"/>
        <v>#REF!</v>
      </c>
      <c r="D864" s="47">
        <f>[1]Data!$AJ859</f>
        <v>3177188.8200000003</v>
      </c>
      <c r="E864" s="91">
        <f>[1]Data!$I859</f>
        <v>12118122.52</v>
      </c>
      <c r="G864" s="13">
        <f t="shared" si="2"/>
        <v>6.2187577091748381E-2</v>
      </c>
      <c r="H864" s="34">
        <v>8616</v>
      </c>
      <c r="I864" s="4">
        <f>'[2]Marketshare 2015'!$BI$15</f>
        <v>1791667129.3</v>
      </c>
      <c r="J864" s="48">
        <f t="shared" si="3"/>
        <v>-8.7142426496565895E-3</v>
      </c>
      <c r="K864" s="4">
        <f>'[2]Marketshare 2015'!$BI$69</f>
        <v>8426003.5395</v>
      </c>
      <c r="L864" s="29">
        <f t="shared" si="4"/>
        <v>5.2254272023496903E-2</v>
      </c>
      <c r="M864" s="4">
        <v>309</v>
      </c>
      <c r="N864" s="4">
        <f>'[2]Marketshare 2015'!$BI$26</f>
        <v>165415955</v>
      </c>
      <c r="O864" s="12">
        <f t="shared" si="5"/>
        <v>0.31123017792921792</v>
      </c>
      <c r="P864" s="4">
        <f>'[2]Marketshare 2015'!$BI$79</f>
        <v>3692118.96</v>
      </c>
      <c r="Q864" s="29">
        <f t="shared" si="6"/>
        <v>0.24800234052392348</v>
      </c>
      <c r="R864" s="49">
        <v>1081201.92</v>
      </c>
      <c r="S864" s="11">
        <f t="shared" si="7"/>
        <v>0.12473501365033934</v>
      </c>
      <c r="T864" s="4">
        <v>4105</v>
      </c>
      <c r="U864" s="38">
        <f>[1]Data!$X859</f>
        <v>864850.17</v>
      </c>
      <c r="V864" s="38">
        <f>[1]Data!$Y859</f>
        <v>3423266.5999999996</v>
      </c>
      <c r="W864" s="51">
        <v>1394</v>
      </c>
      <c r="X864" s="50" t="e">
        <f>'[3]From Apr 2018'!BI$10</f>
        <v>#REF!</v>
      </c>
      <c r="Y864" s="11" t="e">
        <f t="shared" si="11"/>
        <v>#REF!</v>
      </c>
      <c r="Z864" s="50" t="e">
        <f>'[3]From Apr 2018'!$BI$18</f>
        <v>#REF!</v>
      </c>
      <c r="AA864" s="29" t="e">
        <f>(Z864/0.15)/X864</f>
        <v>#REF!</v>
      </c>
    </row>
    <row r="865" spans="1:27" ht="13" x14ac:dyDescent="0.3">
      <c r="A865" s="35">
        <v>42155</v>
      </c>
      <c r="B865" s="86" t="e">
        <f t="shared" si="0"/>
        <v>#REF!</v>
      </c>
      <c r="C865" s="13" t="e">
        <f t="shared" si="1"/>
        <v>#REF!</v>
      </c>
      <c r="D865" s="47">
        <f>[1]Data!$AJ860</f>
        <v>3707606</v>
      </c>
      <c r="E865" s="91">
        <f>[1]Data!$I860</f>
        <v>13284718.860000001</v>
      </c>
      <c r="G865" s="13">
        <f t="shared" si="2"/>
        <v>0.23476507889963116</v>
      </c>
      <c r="H865" s="34">
        <v>8616</v>
      </c>
      <c r="I865" s="4">
        <f>'[2]Marketshare 2015'!$BJ$15</f>
        <v>2154412907.0999999</v>
      </c>
      <c r="J865" s="48">
        <f t="shared" si="3"/>
        <v>0.13323317427825421</v>
      </c>
      <c r="K865" s="4">
        <f>'[2]Marketshare 2015'!$BJ$69</f>
        <v>10299376.653299998</v>
      </c>
      <c r="L865" s="29">
        <f t="shared" si="4"/>
        <v>5.3117727800861256E-2</v>
      </c>
      <c r="M865" s="4">
        <v>309</v>
      </c>
      <c r="N865" s="4">
        <f>'[2]Marketshare 2015'!$BJ$26</f>
        <v>174188145</v>
      </c>
      <c r="O865" s="12">
        <f t="shared" si="5"/>
        <v>0.21598386945559667</v>
      </c>
      <c r="P865" s="4">
        <f>'[2]Marketshare 2015'!$BJ$79</f>
        <v>2985342.21</v>
      </c>
      <c r="Q865" s="29">
        <f t="shared" si="6"/>
        <v>0.19042896977862644</v>
      </c>
      <c r="R865" s="49">
        <v>1465280.15</v>
      </c>
      <c r="S865" s="11">
        <f t="shared" si="7"/>
        <v>0.34843119734692718</v>
      </c>
      <c r="T865" s="4">
        <v>4105</v>
      </c>
      <c r="U865" s="38">
        <f>[1]Data!$X860</f>
        <v>940520.43</v>
      </c>
      <c r="V865" s="38">
        <f>[1]Data!$Y860</f>
        <v>3512483.45</v>
      </c>
      <c r="W865" s="51">
        <v>1394</v>
      </c>
      <c r="X865" s="50" t="e">
        <f>'[3]From Apr 2018'!BJ$10</f>
        <v>#REF!</v>
      </c>
      <c r="Y865" s="11" t="e">
        <f t="shared" si="11"/>
        <v>#REF!</v>
      </c>
      <c r="Z865" s="50" t="e">
        <f>'[3]From Apr 2018'!$BJ$18</f>
        <v>#REF!</v>
      </c>
      <c r="AA865" s="29" t="e">
        <f>(Z865/0.15)/X865</f>
        <v>#REF!</v>
      </c>
    </row>
    <row r="866" spans="1:27" ht="13" x14ac:dyDescent="0.3">
      <c r="A866" s="35">
        <v>42162</v>
      </c>
      <c r="B866" s="86" t="e">
        <f t="shared" si="0"/>
        <v>#REF!</v>
      </c>
      <c r="C866" s="13" t="e">
        <f t="shared" si="1"/>
        <v>#REF!</v>
      </c>
      <c r="D866" s="47">
        <f>[1]Data!$AJ861</f>
        <v>11978910</v>
      </c>
      <c r="E866" s="91">
        <f>[1]Data!$I861</f>
        <v>11362620.539999999</v>
      </c>
      <c r="G866" s="13">
        <f t="shared" si="2"/>
        <v>-0.14301368564606121</v>
      </c>
      <c r="H866" s="34">
        <v>8616</v>
      </c>
      <c r="I866" s="4">
        <f>'[2]Marketshare 2015'!$BK$15</f>
        <v>1974857226.28</v>
      </c>
      <c r="J866" s="48">
        <f t="shared" si="3"/>
        <v>-5.4193690377006276E-2</v>
      </c>
      <c r="K866" s="4">
        <f>'[2]Marketshare 2015'!$BK$69</f>
        <v>8614609.3538999986</v>
      </c>
      <c r="L866" s="29">
        <f t="shared" si="4"/>
        <v>4.8468254026799648E-2</v>
      </c>
      <c r="M866" s="4">
        <v>309</v>
      </c>
      <c r="N866" s="4">
        <f>'[2]Marketshare 2015'!$BK$26</f>
        <v>165875125</v>
      </c>
      <c r="O866" s="12">
        <f t="shared" si="5"/>
        <v>0.12210973247402057</v>
      </c>
      <c r="P866" s="4">
        <f>'[2]Marketshare 2015'!$BK$79</f>
        <v>2748011.1749999998</v>
      </c>
      <c r="Q866" s="29">
        <f t="shared" si="6"/>
        <v>0.18407496301811377</v>
      </c>
      <c r="R866" s="49">
        <v>1268120</v>
      </c>
      <c r="S866" s="11">
        <f t="shared" si="7"/>
        <v>2.5500299141992366E-2</v>
      </c>
      <c r="T866" s="4">
        <v>4105</v>
      </c>
      <c r="U866" s="38">
        <f>[1]Data!$X861</f>
        <v>1381677.15</v>
      </c>
      <c r="V866" s="38">
        <f>[1]Data!$Y861</f>
        <v>3023120.34</v>
      </c>
      <c r="W866" s="51">
        <v>1394</v>
      </c>
      <c r="X866" s="50" t="e">
        <f>'[3]From Apr 2018'!BK$10</f>
        <v>#REF!</v>
      </c>
      <c r="Y866" s="11" t="e">
        <f t="shared" si="11"/>
        <v>#REF!</v>
      </c>
      <c r="Z866" s="50" t="e">
        <f>'[3]From Apr 2018'!$BK$18</f>
        <v>#REF!</v>
      </c>
      <c r="AA866" s="29" t="e">
        <f t="shared" ref="AA866:AA871" si="13">(Z866/0.15)/X866</f>
        <v>#REF!</v>
      </c>
    </row>
    <row r="867" spans="1:27" ht="13" x14ac:dyDescent="0.3">
      <c r="A867" s="35">
        <v>42169</v>
      </c>
      <c r="B867" s="86" t="e">
        <f t="shared" si="0"/>
        <v>#REF!</v>
      </c>
      <c r="C867" s="13" t="e">
        <f t="shared" si="1"/>
        <v>#REF!</v>
      </c>
      <c r="D867" s="47">
        <f>[1]Data!$AJ862</f>
        <v>8213485</v>
      </c>
      <c r="E867" s="91">
        <f>[1]Data!$I862</f>
        <v>11673984.789999999</v>
      </c>
      <c r="G867" s="13">
        <f t="shared" si="2"/>
        <v>5.576933415179397E-2</v>
      </c>
      <c r="H867" s="34">
        <v>8616</v>
      </c>
      <c r="I867" s="4">
        <f>'[2]Marketshare 2015'!$BL$15</f>
        <v>1872380767.3699999</v>
      </c>
      <c r="J867" s="48">
        <f t="shared" si="3"/>
        <v>-4.5404459765177485E-2</v>
      </c>
      <c r="K867" s="4">
        <f>'[2]Marketshare 2015'!$BL$69</f>
        <v>8036070.8975999989</v>
      </c>
      <c r="L867" s="29">
        <f t="shared" si="4"/>
        <v>4.7687777078280313E-2</v>
      </c>
      <c r="M867" s="4">
        <v>309</v>
      </c>
      <c r="N867" s="4">
        <f>'[2]Marketshare 2015'!$BL$26</f>
        <v>161172815</v>
      </c>
      <c r="O867" s="12">
        <f t="shared" si="5"/>
        <v>0.11104798561873896</v>
      </c>
      <c r="P867" s="4">
        <f>'[2]Marketshare 2015'!$BL$79</f>
        <v>3637913.895</v>
      </c>
      <c r="Q867" s="29">
        <f t="shared" si="6"/>
        <v>0.25079456172556147</v>
      </c>
      <c r="R867" s="49">
        <v>1083652.1499999999</v>
      </c>
      <c r="S867" s="11">
        <f t="shared" si="7"/>
        <v>-6.949692285436837E-2</v>
      </c>
      <c r="T867" s="4">
        <v>4105</v>
      </c>
      <c r="U867" s="38">
        <f>[1]Data!$X862</f>
        <v>955570.48</v>
      </c>
      <c r="V867" s="38">
        <f>[1]Data!$Y862</f>
        <v>3056369.9899999998</v>
      </c>
      <c r="W867" s="51">
        <v>1394</v>
      </c>
      <c r="X867" s="50" t="e">
        <f>'[3]From Apr 2018'!BL$10</f>
        <v>#REF!</v>
      </c>
      <c r="Y867" s="11" t="e">
        <f>(X867/X814)-1</f>
        <v>#REF!</v>
      </c>
      <c r="Z867" s="50" t="e">
        <f>'[3]From Apr 2018'!$BL$18</f>
        <v>#REF!</v>
      </c>
      <c r="AA867" s="29" t="e">
        <f t="shared" si="13"/>
        <v>#REF!</v>
      </c>
    </row>
    <row r="868" spans="1:27" ht="13" x14ac:dyDescent="0.3">
      <c r="A868" s="35">
        <v>42176</v>
      </c>
      <c r="B868" s="86" t="e">
        <f t="shared" si="0"/>
        <v>#REF!</v>
      </c>
      <c r="C868" s="13" t="e">
        <f t="shared" si="1"/>
        <v>#REF!</v>
      </c>
      <c r="D868" s="47">
        <f>[1]Data!$AJ863</f>
        <v>3782889</v>
      </c>
      <c r="E868" s="91">
        <f>[1]Data!$I863</f>
        <v>12644123.75</v>
      </c>
      <c r="G868" s="13">
        <f t="shared" si="2"/>
        <v>6.3385900686338426E-2</v>
      </c>
      <c r="H868" s="34">
        <v>8616</v>
      </c>
      <c r="I868" s="4">
        <f>'[2]Marketshare 2015'!$BM$15</f>
        <v>1926453823.6599998</v>
      </c>
      <c r="J868" s="48">
        <f t="shared" si="3"/>
        <v>3.2789029682006809E-2</v>
      </c>
      <c r="K868" s="4">
        <f>'[2]Marketshare 2015'!$BM$69</f>
        <v>8807149.8737999983</v>
      </c>
      <c r="L868" s="29">
        <f t="shared" si="4"/>
        <v>5.0796556667049818E-2</v>
      </c>
      <c r="M868" s="4">
        <v>309</v>
      </c>
      <c r="N868" s="4">
        <f>'[2]Marketshare 2015'!$BM$26</f>
        <v>157707785</v>
      </c>
      <c r="O868" s="12">
        <f t="shared" si="5"/>
        <v>0.1507057538540082</v>
      </c>
      <c r="P868" s="4">
        <f>'[2]Marketshare 2015'!$BM$79</f>
        <v>3836973.8699999996</v>
      </c>
      <c r="Q868" s="29">
        <f t="shared" si="6"/>
        <v>0.2703293499429974</v>
      </c>
      <c r="R868" s="49">
        <v>1078007.57</v>
      </c>
      <c r="S868" s="11">
        <f t="shared" si="7"/>
        <v>0.19693943403527125</v>
      </c>
      <c r="T868" s="4">
        <v>4105</v>
      </c>
      <c r="U868" s="38">
        <f>[1]Data!$X863</f>
        <v>778261.27</v>
      </c>
      <c r="V868" s="38">
        <f>[1]Data!$Y863</f>
        <v>3518132.59</v>
      </c>
      <c r="W868" s="51">
        <v>1394</v>
      </c>
      <c r="X868" s="50" t="e">
        <f>'[3]From Apr 2018'!BM$10</f>
        <v>#REF!</v>
      </c>
      <c r="Y868" s="11" t="e">
        <f>(X868/X815)-1</f>
        <v>#REF!</v>
      </c>
      <c r="Z868" s="50" t="e">
        <f>'[3]From Apr 2018'!$BM$18</f>
        <v>#REF!</v>
      </c>
      <c r="AA868" s="29" t="e">
        <f t="shared" si="13"/>
        <v>#REF!</v>
      </c>
    </row>
    <row r="869" spans="1:27" ht="13" x14ac:dyDescent="0.3">
      <c r="A869" s="35">
        <v>42183</v>
      </c>
      <c r="B869" s="86" t="e">
        <f t="shared" si="0"/>
        <v>#REF!</v>
      </c>
      <c r="C869" s="13" t="e">
        <f t="shared" si="1"/>
        <v>#REF!</v>
      </c>
      <c r="D869" s="47">
        <f>[1]Data!$AJ864</f>
        <v>9963650</v>
      </c>
      <c r="E869" s="91">
        <f>[1]Data!$I864</f>
        <v>13218366.489999998</v>
      </c>
      <c r="G869" s="13">
        <f t="shared" si="2"/>
        <v>0.23965834834024236</v>
      </c>
      <c r="H869" s="34">
        <v>8616</v>
      </c>
      <c r="I869" s="4">
        <f>'[2]Marketshare 2015'!$BN$15</f>
        <v>2090817301.4099998</v>
      </c>
      <c r="J869" s="48">
        <f t="shared" si="3"/>
        <v>0.15973542090639614</v>
      </c>
      <c r="K869" s="4">
        <f>'[2]Marketshare 2015'!$BN$69</f>
        <v>9721300.0733999982</v>
      </c>
      <c r="L869" s="29">
        <f t="shared" si="4"/>
        <v>5.1661350414097633E-2</v>
      </c>
      <c r="M869" s="4">
        <v>309</v>
      </c>
      <c r="N869" s="4">
        <f>'[2]Marketshare 2015'!$BN$26</f>
        <v>162985490</v>
      </c>
      <c r="O869" s="12">
        <f t="shared" si="5"/>
        <v>0.19496741957538211</v>
      </c>
      <c r="P869" s="4">
        <f>'[2]Marketshare 2015'!$BN$79</f>
        <v>3497066.415</v>
      </c>
      <c r="Q869" s="29">
        <f t="shared" si="6"/>
        <v>0.23840339100124802</v>
      </c>
      <c r="R869" s="49">
        <v>1264000.47</v>
      </c>
      <c r="S869" s="11">
        <f t="shared" si="7"/>
        <v>0.52488491828091655</v>
      </c>
      <c r="T869" s="4">
        <v>4105</v>
      </c>
      <c r="U869" s="38">
        <f>[1]Data!$X864</f>
        <v>904738.13</v>
      </c>
      <c r="V869" s="38">
        <f>[1]Data!$Y864</f>
        <v>3566474.15</v>
      </c>
      <c r="W869" s="51">
        <v>1394</v>
      </c>
      <c r="X869" s="50" t="e">
        <f>'[3]From Apr 2018'!BN$10</f>
        <v>#REF!</v>
      </c>
      <c r="Y869" s="11" t="e">
        <f>(X869/X816)-1</f>
        <v>#REF!</v>
      </c>
      <c r="Z869" s="50" t="e">
        <f>'[3]From Apr 2018'!$BN$18</f>
        <v>#REF!</v>
      </c>
      <c r="AA869" s="29" t="e">
        <f t="shared" si="13"/>
        <v>#REF!</v>
      </c>
    </row>
    <row r="870" spans="1:27" ht="13" x14ac:dyDescent="0.3">
      <c r="A870" s="35">
        <v>42190</v>
      </c>
      <c r="B870" s="86" t="e">
        <f t="shared" si="0"/>
        <v>#REF!</v>
      </c>
      <c r="C870" s="13" t="e">
        <f t="shared" si="1"/>
        <v>#REF!</v>
      </c>
      <c r="D870" s="47">
        <f>[1]Data!$AJ865</f>
        <v>12212230.210000001</v>
      </c>
      <c r="E870" s="91">
        <f>[1]Data!$I865</f>
        <v>12260993.999999996</v>
      </c>
      <c r="G870" s="13">
        <f t="shared" si="2"/>
        <v>-5.7585134444401165E-2</v>
      </c>
      <c r="H870" s="34">
        <v>8616</v>
      </c>
      <c r="I870" s="4">
        <f>'[2]Marketshare 2015'!$BO$15</f>
        <v>2129009948.97</v>
      </c>
      <c r="J870" s="48">
        <f t="shared" si="3"/>
        <v>4.0513877355101258E-2</v>
      </c>
      <c r="K870" s="4">
        <f>'[2]Marketshare 2015'!$BO$69</f>
        <v>9253408.2929999996</v>
      </c>
      <c r="L870" s="29">
        <f t="shared" si="4"/>
        <v>4.8292704197902638E-2</v>
      </c>
      <c r="M870" s="4">
        <v>309</v>
      </c>
      <c r="N870" s="4">
        <f>'[2]Marketshare 2015'!$BO$26</f>
        <v>159855200</v>
      </c>
      <c r="O870" s="12">
        <f t="shared" si="5"/>
        <v>0.14096472942011218</v>
      </c>
      <c r="P870" s="4">
        <f>'[2]Marketshare 2015'!$BO$79</f>
        <v>3007585.71</v>
      </c>
      <c r="Q870" s="29">
        <f t="shared" si="6"/>
        <v>0.20904930837407854</v>
      </c>
      <c r="R870" s="49">
        <v>1463158.67</v>
      </c>
      <c r="S870" s="11">
        <f t="shared" si="7"/>
        <v>0.20730857696091265</v>
      </c>
      <c r="T870" s="4">
        <v>4105</v>
      </c>
      <c r="U870" s="38">
        <f>[1]Data!$X865</f>
        <v>1045337.84</v>
      </c>
      <c r="V870" s="38">
        <f>[1]Data!$Y865</f>
        <v>4735568.62</v>
      </c>
      <c r="W870" s="51">
        <v>1394</v>
      </c>
      <c r="X870" s="50" t="e">
        <f>'[3]From Apr 2018'!BO$10</f>
        <v>#REF!</v>
      </c>
      <c r="Y870" s="11" t="e">
        <f t="shared" ref="Y870:Y933" si="14">(X870/X817)-1</f>
        <v>#REF!</v>
      </c>
      <c r="Z870" s="50" t="e">
        <f>'[3]From Apr 2018'!$BO$18</f>
        <v>#REF!</v>
      </c>
      <c r="AA870" s="29" t="e">
        <f t="shared" si="13"/>
        <v>#REF!</v>
      </c>
    </row>
    <row r="871" spans="1:27" ht="13" x14ac:dyDescent="0.3">
      <c r="A871" s="35">
        <v>42197</v>
      </c>
      <c r="B871" s="86" t="e">
        <f t="shared" si="0"/>
        <v>#REF!</v>
      </c>
      <c r="C871" s="13" t="e">
        <f t="shared" si="1"/>
        <v>#REF!</v>
      </c>
      <c r="D871" s="47">
        <f>[1]Data!$AJ866</f>
        <v>7560887.1299999999</v>
      </c>
      <c r="E871" s="91">
        <f>[1]Data!$I866</f>
        <v>12387936.180000002</v>
      </c>
      <c r="G871" s="13">
        <f t="shared" si="2"/>
        <v>1.8179681180014784E-2</v>
      </c>
      <c r="H871" s="34">
        <v>8616</v>
      </c>
      <c r="I871" s="4">
        <f>'[2]Marketshare 2015'!$BP$15</f>
        <v>1841601911.2800002</v>
      </c>
      <c r="J871" s="48">
        <f t="shared" si="3"/>
        <v>-7.6730565023959474E-2</v>
      </c>
      <c r="K871" s="4">
        <f>'[2]Marketshare 2015'!$BP$69</f>
        <v>8820416.599200001</v>
      </c>
      <c r="L871" s="29">
        <f t="shared" si="4"/>
        <v>5.3217054282856481E-2</v>
      </c>
      <c r="M871" s="4">
        <v>309</v>
      </c>
      <c r="N871" s="4">
        <f>'[2]Marketshare 2015'!$BP$26</f>
        <v>149863235</v>
      </c>
      <c r="O871" s="12">
        <f t="shared" si="5"/>
        <v>5.3240154585273425E-2</v>
      </c>
      <c r="P871" s="4">
        <f>'[2]Marketshare 2015'!$BP$79</f>
        <v>3567519.585</v>
      </c>
      <c r="Q871" s="29">
        <f t="shared" si="6"/>
        <v>0.26450187399197678</v>
      </c>
      <c r="R871" s="49">
        <v>1173124.5</v>
      </c>
      <c r="S871" s="11">
        <f t="shared" si="7"/>
        <v>-7.6530617747180396E-2</v>
      </c>
      <c r="T871" s="4">
        <v>4105</v>
      </c>
      <c r="U871" s="38">
        <f>[1]Data!$X866</f>
        <v>835308.26</v>
      </c>
      <c r="V871" s="38">
        <f>[1]Data!$Y866</f>
        <v>3679928.09</v>
      </c>
      <c r="W871" s="51">
        <v>1394</v>
      </c>
      <c r="X871" s="50" t="e">
        <f>'[3]From Apr 2018'!BP$10</f>
        <v>#REF!</v>
      </c>
      <c r="Y871" s="11" t="e">
        <f t="shared" si="14"/>
        <v>#REF!</v>
      </c>
      <c r="Z871" s="50" t="e">
        <f>'[3]From Apr 2018'!$BP$18</f>
        <v>#REF!</v>
      </c>
      <c r="AA871" s="29" t="e">
        <f t="shared" si="13"/>
        <v>#REF!</v>
      </c>
    </row>
    <row r="872" spans="1:27" ht="13" x14ac:dyDescent="0.3">
      <c r="A872" s="35">
        <v>42204</v>
      </c>
      <c r="B872" s="86" t="e">
        <f t="shared" si="0"/>
        <v>#REF!</v>
      </c>
      <c r="C872" s="13" t="e">
        <f t="shared" si="1"/>
        <v>#REF!</v>
      </c>
      <c r="D872" s="47">
        <f>[1]Data!$AJ867</f>
        <v>6441330.4100000001</v>
      </c>
      <c r="E872" s="91">
        <f>[1]Data!$I867</f>
        <v>10837496.809999999</v>
      </c>
      <c r="G872" s="13">
        <f t="shared" si="2"/>
        <v>-6.0000836063908713E-2</v>
      </c>
      <c r="H872" s="34">
        <v>8616</v>
      </c>
      <c r="I872" s="4">
        <f>'[2]Marketshare 2015'!$BQ$15</f>
        <v>1831760039.24</v>
      </c>
      <c r="J872" s="48">
        <f t="shared" si="3"/>
        <v>-2.0878645049452915E-2</v>
      </c>
      <c r="K872" s="4">
        <f>'[2]Marketshare 2015'!$BQ$69</f>
        <v>8061758.5176000008</v>
      </c>
      <c r="L872" s="29">
        <f t="shared" si="4"/>
        <v>4.8901107525615016E-2</v>
      </c>
      <c r="M872" s="4">
        <v>309</v>
      </c>
      <c r="N872" s="4">
        <f>'[2]Marketshare 2015'!$BQ$26</f>
        <v>148152690</v>
      </c>
      <c r="O872" s="12">
        <f t="shared" si="5"/>
        <v>-5.3005935656133651E-2</v>
      </c>
      <c r="P872" s="4">
        <f>'[2]Marketshare 2015'!$BQ$79</f>
        <v>2775738.2849999997</v>
      </c>
      <c r="Q872" s="29">
        <f t="shared" si="6"/>
        <v>0.20817398928092359</v>
      </c>
      <c r="R872" s="49">
        <v>1161452.1299999999</v>
      </c>
      <c r="S872" s="11">
        <f t="shared" si="7"/>
        <v>5.6113759460745927E-2</v>
      </c>
      <c r="T872" s="4">
        <v>4105</v>
      </c>
      <c r="U872" s="38">
        <f>[1]Data!$X867</f>
        <v>1237346.3700000001</v>
      </c>
      <c r="V872" s="38">
        <f>[1]Data!$Y867</f>
        <v>3411259.68</v>
      </c>
      <c r="W872" s="51">
        <v>1394</v>
      </c>
      <c r="X872" s="50" t="e">
        <f>'[3]From Apr 2018'!$BQ$10</f>
        <v>#REF!</v>
      </c>
      <c r="Y872" s="11" t="e">
        <f t="shared" si="14"/>
        <v>#REF!</v>
      </c>
      <c r="Z872" s="50" t="e">
        <f>'[3]From Apr 2018'!$BQ$18</f>
        <v>#REF!</v>
      </c>
      <c r="AA872" s="29" t="e">
        <f>(Z872/0.15)/X872</f>
        <v>#REF!</v>
      </c>
    </row>
    <row r="873" spans="1:27" ht="13" x14ac:dyDescent="0.3">
      <c r="A873" s="35">
        <v>42211</v>
      </c>
      <c r="B873" s="86" t="e">
        <f t="shared" si="0"/>
        <v>#REF!</v>
      </c>
      <c r="C873" s="13" t="e">
        <f t="shared" si="1"/>
        <v>#REF!</v>
      </c>
      <c r="D873" s="47">
        <f>[1]Data!$AJ868</f>
        <v>13242569.420000002</v>
      </c>
      <c r="E873" s="91">
        <f>[1]Data!$I868</f>
        <v>13553660.109999999</v>
      </c>
      <c r="G873" s="13">
        <f t="shared" si="2"/>
        <v>-4.9337777191910348E-2</v>
      </c>
      <c r="H873" s="34">
        <v>8616</v>
      </c>
      <c r="I873" s="4">
        <f>'[2]Marketshare 2015'!$BR$15</f>
        <v>1989070283.5700002</v>
      </c>
      <c r="J873" s="48">
        <f t="shared" si="3"/>
        <v>0.10076995143544742</v>
      </c>
      <c r="K873" s="4">
        <f>'[2]Marketshare 2015'!$BR$69</f>
        <v>9519148.8828000017</v>
      </c>
      <c r="L873" s="29">
        <f t="shared" si="4"/>
        <v>5.3174752945464622E-2</v>
      </c>
      <c r="M873" s="4">
        <v>309</v>
      </c>
      <c r="N873" s="4">
        <f>'[2]Marketshare 2015'!$BR$26</f>
        <v>176065055</v>
      </c>
      <c r="O873" s="12">
        <f t="shared" si="5"/>
        <v>-7.1457705733112054E-2</v>
      </c>
      <c r="P873" s="4">
        <f>'[2]Marketshare 2015'!$BR$79</f>
        <v>4034511.2249999996</v>
      </c>
      <c r="Q873" s="29">
        <f t="shared" si="6"/>
        <v>0.25460987985378475</v>
      </c>
      <c r="R873" s="49">
        <v>1274339.7400000002</v>
      </c>
      <c r="S873" s="11">
        <f t="shared" si="7"/>
        <v>0.26903855984319591</v>
      </c>
      <c r="T873" s="4">
        <v>4105</v>
      </c>
      <c r="U873" s="38">
        <f>[1]Data!$X868</f>
        <v>814485.35</v>
      </c>
      <c r="V873" s="38">
        <f>[1]Data!$Y868</f>
        <v>3021830.0900000003</v>
      </c>
      <c r="W873" s="51">
        <v>1394</v>
      </c>
      <c r="X873" s="50" t="e">
        <f>'[3]From Apr 2018'!BR$10</f>
        <v>#REF!</v>
      </c>
      <c r="Y873" s="11" t="e">
        <f t="shared" si="14"/>
        <v>#REF!</v>
      </c>
      <c r="Z873" s="50" t="e">
        <f>'[3]From Apr 2018'!$BR$18</f>
        <v>#REF!</v>
      </c>
      <c r="AA873" s="29" t="e">
        <f>(Z873/0.15)/X873</f>
        <v>#REF!</v>
      </c>
    </row>
    <row r="874" spans="1:27" ht="13" x14ac:dyDescent="0.3">
      <c r="A874" s="35">
        <v>42218</v>
      </c>
      <c r="B874" s="86" t="e">
        <f t="shared" si="0"/>
        <v>#REF!</v>
      </c>
      <c r="C874" s="13" t="e">
        <f t="shared" si="1"/>
        <v>#REF!</v>
      </c>
      <c r="D874" s="47">
        <f>[1]Data!$AJ869</f>
        <v>3198055</v>
      </c>
      <c r="E874" s="91">
        <f>[1]Data!$I869</f>
        <v>12672599.319999997</v>
      </c>
      <c r="G874" s="13">
        <f t="shared" si="2"/>
        <v>1.6530883777464922E-2</v>
      </c>
      <c r="H874" s="34">
        <v>8616</v>
      </c>
      <c r="I874" s="4">
        <f>'[2]Marketshare 2015'!$BS$15</f>
        <v>2144599973.54</v>
      </c>
      <c r="J874" s="48">
        <f t="shared" si="3"/>
        <v>0.14506645666672835</v>
      </c>
      <c r="K874" s="4">
        <f>'[2]Marketshare 2015'!$BS$69</f>
        <v>9830911.2911999989</v>
      </c>
      <c r="L874" s="29">
        <f t="shared" si="4"/>
        <v>5.0933670161197847E-2</v>
      </c>
      <c r="M874" s="4">
        <v>309</v>
      </c>
      <c r="N874" s="4">
        <f>'[2]Marketshare 2015'!$BS$26</f>
        <v>166981750</v>
      </c>
      <c r="O874" s="12">
        <f t="shared" si="5"/>
        <v>7.0890021619592236E-2</v>
      </c>
      <c r="P874" s="4">
        <f>'[2]Marketshare 2015'!$BS$79</f>
        <v>2841688.0349999997</v>
      </c>
      <c r="Q874" s="29">
        <f t="shared" si="6"/>
        <v>0.18908839738474412</v>
      </c>
      <c r="R874" s="49">
        <v>1596870.9300000002</v>
      </c>
      <c r="S874" s="11">
        <f t="shared" si="7"/>
        <v>0.34756955217116969</v>
      </c>
      <c r="T874" s="4">
        <v>4105</v>
      </c>
      <c r="U874" s="38">
        <f>[1]Data!$X869</f>
        <v>1193525.94</v>
      </c>
      <c r="V874" s="38">
        <f>[1]Data!$Y869</f>
        <v>4245323.62</v>
      </c>
      <c r="W874" s="51">
        <v>1394</v>
      </c>
      <c r="X874" s="50" t="e">
        <f>'[3]From Apr 2018'!$BS$10</f>
        <v>#REF!</v>
      </c>
      <c r="Y874" s="11" t="e">
        <f t="shared" si="14"/>
        <v>#REF!</v>
      </c>
      <c r="Z874" s="50" t="e">
        <f>'[3]From Apr 2018'!$BS$18</f>
        <v>#REF!</v>
      </c>
      <c r="AA874" s="29" t="e">
        <f>(Z874/0.15)/X874</f>
        <v>#REF!</v>
      </c>
    </row>
    <row r="875" spans="1:27" ht="13" x14ac:dyDescent="0.3">
      <c r="A875" s="35">
        <v>42225</v>
      </c>
      <c r="B875" s="86" t="e">
        <f t="shared" si="0"/>
        <v>#REF!</v>
      </c>
      <c r="C875" s="13" t="e">
        <f t="shared" si="1"/>
        <v>#REF!</v>
      </c>
      <c r="D875" s="47">
        <f>[1]Data!$AJ870</f>
        <v>3283910</v>
      </c>
      <c r="E875" s="91">
        <f>[1]Data!$I870</f>
        <v>12938308.310000001</v>
      </c>
      <c r="G875" s="13">
        <f t="shared" si="2"/>
        <v>-6.6578002732040398E-2</v>
      </c>
      <c r="H875" s="34">
        <v>8616</v>
      </c>
      <c r="I875" s="4">
        <f>'[2]Marketshare 2015'!$BT$15</f>
        <v>2032172942.7599998</v>
      </c>
      <c r="J875" s="48">
        <f t="shared" si="3"/>
        <v>-3.7956122213430143E-2</v>
      </c>
      <c r="K875" s="4">
        <f>'[2]Marketshare 2015'!$BT$69</f>
        <v>8987759.8569000009</v>
      </c>
      <c r="L875" s="29">
        <f t="shared" si="4"/>
        <v>4.9141486095356395E-2</v>
      </c>
      <c r="M875" s="4">
        <v>309</v>
      </c>
      <c r="N875" s="4">
        <f>'[2]Marketshare 2015'!$BT$26</f>
        <v>176683005</v>
      </c>
      <c r="O875" s="12">
        <f t="shared" si="5"/>
        <v>8.9985677061885871E-2</v>
      </c>
      <c r="P875" s="4">
        <f>'[2]Marketshare 2015'!$BT$79</f>
        <v>3950548.4699999997</v>
      </c>
      <c r="Q875" s="29">
        <f t="shared" si="6"/>
        <v>0.24843919198680145</v>
      </c>
      <c r="R875" s="49">
        <v>1437970.4199999997</v>
      </c>
      <c r="S875" s="11">
        <f t="shared" si="7"/>
        <v>0.15799663942140318</v>
      </c>
      <c r="T875" s="4">
        <v>4105</v>
      </c>
      <c r="U875" s="38">
        <f>[1]Data!$X870</f>
        <v>813675.12</v>
      </c>
      <c r="V875" s="38">
        <f>[1]Data!$Y870</f>
        <v>4383513.05</v>
      </c>
      <c r="W875" s="51">
        <v>1394</v>
      </c>
      <c r="X875" s="50" t="e">
        <f>'[3]From Apr 2018'!$BT$10</f>
        <v>#REF!</v>
      </c>
      <c r="Y875" s="11" t="e">
        <f t="shared" si="14"/>
        <v>#REF!</v>
      </c>
      <c r="Z875" s="50" t="e">
        <f>'[3]From Apr 2018'!$BT$18</f>
        <v>#REF!</v>
      </c>
      <c r="AA875" s="29" t="e">
        <f t="shared" ref="AA875:AA886" si="15">(Z875/0.15)/X875</f>
        <v>#REF!</v>
      </c>
    </row>
    <row r="876" spans="1:27" ht="13" x14ac:dyDescent="0.3">
      <c r="A876" s="35">
        <v>42232</v>
      </c>
      <c r="B876" s="86" t="e">
        <f t="shared" si="0"/>
        <v>#REF!</v>
      </c>
      <c r="C876" s="13" t="e">
        <f t="shared" si="1"/>
        <v>#REF!</v>
      </c>
      <c r="D876" s="47">
        <f>[1]Data!$AJ871</f>
        <v>4884512</v>
      </c>
      <c r="E876" s="91">
        <f>[1]Data!$I871</f>
        <v>10909051.729999999</v>
      </c>
      <c r="G876" s="13">
        <f t="shared" si="2"/>
        <v>-4.7644732268022572E-2</v>
      </c>
      <c r="H876" s="34">
        <v>8616</v>
      </c>
      <c r="I876" s="4">
        <f>'[2]Marketshare 2015'!$BU$15</f>
        <v>1864831594.27</v>
      </c>
      <c r="J876" s="48">
        <f t="shared" si="3"/>
        <v>-1.6080297365917984E-3</v>
      </c>
      <c r="K876" s="4">
        <f>'[2]Marketshare 2015'!$BU$69</f>
        <v>8471907.8981999997</v>
      </c>
      <c r="L876" s="29">
        <f t="shared" si="4"/>
        <v>5.0477646490566186E-2</v>
      </c>
      <c r="M876" s="4">
        <v>309</v>
      </c>
      <c r="N876" s="4">
        <f>'[2]Marketshare 2015'!$BU$26</f>
        <v>163907490</v>
      </c>
      <c r="O876" s="12">
        <f t="shared" si="5"/>
        <v>-0.12468100913739999</v>
      </c>
      <c r="P876" s="4">
        <f>'[2]Marketshare 2015'!$BU$79</f>
        <v>2437143.84</v>
      </c>
      <c r="Q876" s="29">
        <f t="shared" si="6"/>
        <v>0.16521133964042767</v>
      </c>
      <c r="R876" s="49">
        <v>1184933.53</v>
      </c>
      <c r="S876" s="11">
        <f t="shared" si="7"/>
        <v>9.101993085731408E-2</v>
      </c>
      <c r="T876" s="4">
        <v>4105</v>
      </c>
      <c r="U876" s="38">
        <f>[1]Data!$X871</f>
        <v>1036646.15</v>
      </c>
      <c r="V876" s="38">
        <f>[1]Data!$Y871</f>
        <v>3409743.11</v>
      </c>
      <c r="W876" s="51">
        <v>1394</v>
      </c>
      <c r="X876" s="50" t="e">
        <f>'[3]From Apr 2018'!$BU$10</f>
        <v>#REF!</v>
      </c>
      <c r="Y876" s="11" t="e">
        <f t="shared" si="14"/>
        <v>#REF!</v>
      </c>
      <c r="Z876" s="50" t="e">
        <f>'[3]From Apr 2018'!$BU$18</f>
        <v>#REF!</v>
      </c>
      <c r="AA876" s="29" t="e">
        <f>(Z876/0.15)/X876</f>
        <v>#REF!</v>
      </c>
    </row>
    <row r="877" spans="1:27" ht="13" x14ac:dyDescent="0.3">
      <c r="A877" s="35">
        <v>43700</v>
      </c>
      <c r="B877" s="86" t="e">
        <f t="shared" si="0"/>
        <v>#REF!</v>
      </c>
      <c r="C877" s="13" t="e">
        <f t="shared" si="1"/>
        <v>#REF!</v>
      </c>
      <c r="D877" s="47">
        <f>[1]Data!$AJ872</f>
        <v>5187035</v>
      </c>
      <c r="E877" s="91">
        <f>[1]Data!$I872</f>
        <v>11380534.249999998</v>
      </c>
      <c r="G877" s="13">
        <f t="shared" si="2"/>
        <v>-0.11627636965564703</v>
      </c>
      <c r="H877" s="34">
        <v>8616</v>
      </c>
      <c r="I877" s="4">
        <f>'[2]Marketshare 2015'!$BV$15</f>
        <v>1784728206.7900002</v>
      </c>
      <c r="J877" s="48">
        <f t="shared" si="3"/>
        <v>-1.6926920241467913E-2</v>
      </c>
      <c r="K877" s="4">
        <f>'[2]Marketshare 2015'!$BV$69</f>
        <v>8125433.2881000014</v>
      </c>
      <c r="L877" s="29">
        <f t="shared" si="4"/>
        <v>5.0586185474359516E-2</v>
      </c>
      <c r="M877" s="4">
        <v>309</v>
      </c>
      <c r="N877" s="4">
        <f>'[2]Marketshare 2015'!$BV$26</f>
        <v>165889770</v>
      </c>
      <c r="O877" s="12">
        <f t="shared" si="5"/>
        <v>-0.20886457291694882</v>
      </c>
      <c r="P877" s="4">
        <f>'[2]Marketshare 2015'!$BV$79</f>
        <v>3255100.9649999999</v>
      </c>
      <c r="Q877" s="29">
        <f t="shared" si="6"/>
        <v>0.21802301914096331</v>
      </c>
      <c r="R877" s="49">
        <v>1046330.6599999999</v>
      </c>
      <c r="S877" s="11">
        <f t="shared" si="7"/>
        <v>6.5115581606152828E-2</v>
      </c>
      <c r="T877" s="4">
        <v>4105</v>
      </c>
      <c r="U877" s="38">
        <f>[1]Data!$X872</f>
        <v>1216851.73</v>
      </c>
      <c r="V877" s="38">
        <f>[1]Data!$Y872</f>
        <v>4168430.0100000002</v>
      </c>
      <c r="W877" s="51">
        <v>1394</v>
      </c>
      <c r="X877" s="50" t="e">
        <f>'[3]From Apr 2018'!$BV$10</f>
        <v>#REF!</v>
      </c>
      <c r="Y877" s="11" t="e">
        <f t="shared" si="14"/>
        <v>#REF!</v>
      </c>
      <c r="Z877" s="50" t="e">
        <f>'[3]From Apr 2018'!$BV$18</f>
        <v>#REF!</v>
      </c>
      <c r="AA877" s="29" t="e">
        <f t="shared" si="15"/>
        <v>#REF!</v>
      </c>
    </row>
    <row r="878" spans="1:27" ht="13" x14ac:dyDescent="0.3">
      <c r="A878" s="35">
        <v>42246</v>
      </c>
      <c r="B878" s="86" t="e">
        <f t="shared" si="0"/>
        <v>#REF!</v>
      </c>
      <c r="C878" s="13" t="e">
        <f t="shared" si="1"/>
        <v>#REF!</v>
      </c>
      <c r="D878" s="47">
        <f>[1]Data!$AJ873</f>
        <v>6816540</v>
      </c>
      <c r="E878" s="91">
        <f>[1]Data!$I873</f>
        <v>12653822.189999999</v>
      </c>
      <c r="G878" s="13">
        <f t="shared" si="2"/>
        <v>-6.9469832318990288E-2</v>
      </c>
      <c r="H878" s="34">
        <v>8616</v>
      </c>
      <c r="I878" s="4">
        <f>'[2]Marketshare 2015'!$BW$15</f>
        <v>2044665445.8199997</v>
      </c>
      <c r="J878" s="48">
        <f t="shared" si="3"/>
        <v>6.5539027052340604E-2</v>
      </c>
      <c r="K878" s="4">
        <f>'[2]Marketshare 2015'!$BW$69</f>
        <v>9265325.0832000002</v>
      </c>
      <c r="L878" s="29">
        <f t="shared" si="4"/>
        <v>5.0349584911537133E-2</v>
      </c>
      <c r="M878" s="4">
        <v>309</v>
      </c>
      <c r="N878" s="4">
        <f>'[2]Marketshare 2015'!$BW$26</f>
        <v>170290240</v>
      </c>
      <c r="O878" s="12">
        <f t="shared" si="5"/>
        <v>-9.2009188241948814E-2</v>
      </c>
      <c r="P878" s="4">
        <f>'[2]Marketshare 2015'!$BW$79</f>
        <v>3388497.0749999997</v>
      </c>
      <c r="Q878" s="29">
        <f t="shared" si="6"/>
        <v>0.221092926406117</v>
      </c>
      <c r="R878" s="49">
        <v>1533972.14</v>
      </c>
      <c r="S878" s="11">
        <f t="shared" si="7"/>
        <v>0.49528706007129508</v>
      </c>
      <c r="T878" s="4">
        <v>4105</v>
      </c>
      <c r="U878" s="38">
        <f>[1]Data!$X873</f>
        <v>1067353.94</v>
      </c>
      <c r="V878" s="38">
        <f>[1]Data!$Y873</f>
        <v>4088487.9099999997</v>
      </c>
      <c r="W878" s="51">
        <v>1394</v>
      </c>
      <c r="X878" s="50" t="e">
        <f>'[3]From Apr 2018'!$BW$10</f>
        <v>#REF!</v>
      </c>
      <c r="Y878" s="11" t="e">
        <f t="shared" si="14"/>
        <v>#REF!</v>
      </c>
      <c r="Z878" s="50" t="e">
        <f>'[3]From Apr 2018'!$BW$18</f>
        <v>#REF!</v>
      </c>
      <c r="AA878" s="29" t="e">
        <f t="shared" si="15"/>
        <v>#REF!</v>
      </c>
    </row>
    <row r="879" spans="1:27" ht="13" x14ac:dyDescent="0.3">
      <c r="A879" s="35">
        <v>42253</v>
      </c>
      <c r="B879" s="86" t="e">
        <f t="shared" si="0"/>
        <v>#REF!</v>
      </c>
      <c r="C879" s="13" t="e">
        <f t="shared" si="1"/>
        <v>#REF!</v>
      </c>
      <c r="D879" s="47">
        <f>[1]Data!$AJ874</f>
        <v>4008631</v>
      </c>
      <c r="E879" s="91">
        <f>[1]Data!$I874</f>
        <v>13255091.659999998</v>
      </c>
      <c r="G879" s="13">
        <f t="shared" si="2"/>
        <v>-9.691931002171883E-2</v>
      </c>
      <c r="H879" s="34">
        <v>8616</v>
      </c>
      <c r="I879" s="4">
        <f>'[2]Marketshare 2015'!$BX$15</f>
        <v>2067729976.71</v>
      </c>
      <c r="J879" s="48">
        <f t="shared" si="3"/>
        <v>-4.617794938990627E-2</v>
      </c>
      <c r="K879" s="4">
        <f>'[2]Marketshare 2015'!$BX$69</f>
        <v>9651898.4175000004</v>
      </c>
      <c r="L879" s="29">
        <f t="shared" si="4"/>
        <v>5.1865242056719933E-2</v>
      </c>
      <c r="M879" s="4">
        <v>309</v>
      </c>
      <c r="N879" s="4">
        <f>'[2]Marketshare 2015'!$BX$26</f>
        <v>176305610</v>
      </c>
      <c r="O879" s="12">
        <f t="shared" si="5"/>
        <v>-6.0328532909053822E-2</v>
      </c>
      <c r="P879" s="4">
        <f>'[2]Marketshare 2015'!$BX$79</f>
        <v>3603193.2449999996</v>
      </c>
      <c r="Q879" s="29">
        <f t="shared" si="6"/>
        <v>0.22708001464048705</v>
      </c>
      <c r="R879" s="49">
        <v>1467849.9000000004</v>
      </c>
      <c r="S879" s="11">
        <f t="shared" si="7"/>
        <v>0.10317696122326536</v>
      </c>
      <c r="T879" s="4">
        <v>4105</v>
      </c>
      <c r="U879" s="38">
        <f>[1]Data!$X874</f>
        <v>924064.2</v>
      </c>
      <c r="V879" s="38">
        <f>[1]Data!$Y874</f>
        <v>4301210.97</v>
      </c>
      <c r="W879" s="51">
        <v>1394</v>
      </c>
      <c r="X879" s="50" t="e">
        <f>'[3]From Apr 2018'!$BX$10</f>
        <v>#REF!</v>
      </c>
      <c r="Y879" s="11" t="e">
        <f t="shared" si="14"/>
        <v>#REF!</v>
      </c>
      <c r="Z879" s="50" t="e">
        <f>'[3]From Apr 2018'!$BX$18</f>
        <v>#REF!</v>
      </c>
      <c r="AA879" s="29" t="e">
        <f>(Z879/0.15)/X879</f>
        <v>#REF!</v>
      </c>
    </row>
    <row r="880" spans="1:27" ht="13" x14ac:dyDescent="0.3">
      <c r="A880" s="35">
        <v>42260</v>
      </c>
      <c r="B880" s="86" t="e">
        <f t="shared" si="0"/>
        <v>#REF!</v>
      </c>
      <c r="C880" s="13" t="e">
        <f t="shared" si="1"/>
        <v>#REF!</v>
      </c>
      <c r="D880" s="47">
        <f>[1]Data!$AJ875</f>
        <v>10458085</v>
      </c>
      <c r="E880" s="91">
        <f>[1]Data!$I875</f>
        <v>10452333.91</v>
      </c>
      <c r="G880" s="13">
        <f t="shared" si="2"/>
        <v>-0.16052444628842599</v>
      </c>
      <c r="H880" s="34">
        <v>8616</v>
      </c>
      <c r="I880" s="4">
        <f>'[2]Marketshare 2015'!$BY$15</f>
        <v>1944341596.6399999</v>
      </c>
      <c r="J880" s="48">
        <f t="shared" si="3"/>
        <v>-1.0493088144949203E-2</v>
      </c>
      <c r="K880" s="4">
        <f>'[2]Marketshare 2015'!$BY$69</f>
        <v>7847651.161799999</v>
      </c>
      <c r="L880" s="29">
        <f t="shared" si="4"/>
        <v>4.4846092975988829E-2</v>
      </c>
      <c r="M880" s="4">
        <v>309</v>
      </c>
      <c r="N880" s="4">
        <f>'[2]Marketshare 2015'!$BY$26</f>
        <v>151044430</v>
      </c>
      <c r="O880" s="12">
        <f t="shared" si="5"/>
        <v>-7.3360755831769597E-2</v>
      </c>
      <c r="P880" s="4">
        <f>'[2]Marketshare 2015'!$BY$79</f>
        <v>2604682.7549999999</v>
      </c>
      <c r="Q880" s="29">
        <f t="shared" si="6"/>
        <v>0.19160534089208056</v>
      </c>
      <c r="R880" s="49">
        <v>1293526.98</v>
      </c>
      <c r="S880" s="11">
        <f t="shared" si="7"/>
        <v>4.1032408332891901E-2</v>
      </c>
      <c r="T880" s="4">
        <v>4105</v>
      </c>
      <c r="U880" s="38">
        <f>[1]Data!$X875</f>
        <v>1465208.05</v>
      </c>
      <c r="V880" s="38">
        <f>[1]Data!$Y875</f>
        <v>3591731.9</v>
      </c>
      <c r="W880" s="51">
        <v>1394</v>
      </c>
      <c r="X880" s="50" t="e">
        <f>'[3]From Apr 2018'!$BY$10</f>
        <v>#REF!</v>
      </c>
      <c r="Y880" s="11" t="e">
        <f t="shared" si="14"/>
        <v>#REF!</v>
      </c>
      <c r="Z880" s="50" t="e">
        <f>'[3]From Apr 2018'!$BY$18</f>
        <v>#REF!</v>
      </c>
      <c r="AA880" s="29" t="e">
        <f t="shared" si="15"/>
        <v>#REF!</v>
      </c>
    </row>
    <row r="881" spans="1:27" ht="13" x14ac:dyDescent="0.3">
      <c r="A881" s="35">
        <v>42267</v>
      </c>
      <c r="B881" s="86" t="e">
        <f t="shared" si="0"/>
        <v>#REF!</v>
      </c>
      <c r="C881" s="13" t="e">
        <f t="shared" si="1"/>
        <v>#REF!</v>
      </c>
      <c r="D881" s="47">
        <f>[1]Data!$AJ876</f>
        <v>3425665</v>
      </c>
      <c r="E881" s="91">
        <f>[1]Data!$I876</f>
        <v>11403979.200000001</v>
      </c>
      <c r="G881" s="13">
        <f t="shared" si="2"/>
        <v>7.3473649164873978E-2</v>
      </c>
      <c r="H881" s="34">
        <v>8616</v>
      </c>
      <c r="I881" s="4">
        <f>'[2]Marketshare 2015'!$BZ$15</f>
        <v>1848581732.79</v>
      </c>
      <c r="J881" s="48">
        <f t="shared" si="3"/>
        <v>5.8960215641351787E-2</v>
      </c>
      <c r="K881" s="4">
        <f>'[2]Marketshare 2015'!$BZ$69</f>
        <v>8210320.0596000012</v>
      </c>
      <c r="L881" s="29">
        <f t="shared" si="4"/>
        <v>4.9349064107820716E-2</v>
      </c>
      <c r="M881" s="4">
        <v>309</v>
      </c>
      <c r="N881" s="4">
        <f>'[2]Marketshare 2015'!$BZ$26</f>
        <v>190514475</v>
      </c>
      <c r="O881" s="12">
        <f t="shared" si="5"/>
        <v>0.34328947797038678</v>
      </c>
      <c r="P881" s="4">
        <f>'[2]Marketshare 2015'!$BZ$79</f>
        <v>3193659.1349999998</v>
      </c>
      <c r="Q881" s="29">
        <f t="shared" si="6"/>
        <v>0.18625934591059287</v>
      </c>
      <c r="R881" s="49">
        <v>1091865.51</v>
      </c>
      <c r="S881" s="11">
        <f t="shared" si="7"/>
        <v>0.25863016850488307</v>
      </c>
      <c r="T881" s="4">
        <v>4105</v>
      </c>
      <c r="U881" s="38">
        <f>[1]Data!$X876</f>
        <v>945290.69</v>
      </c>
      <c r="V881" s="38">
        <f>[1]Data!$Y876</f>
        <v>4212010.49</v>
      </c>
      <c r="W881" s="51">
        <v>1394</v>
      </c>
      <c r="X881" s="50" t="e">
        <f>'[3]From Apr 2018'!$BZ$10</f>
        <v>#REF!</v>
      </c>
      <c r="Y881" s="11" t="e">
        <f t="shared" si="14"/>
        <v>#REF!</v>
      </c>
      <c r="Z881" s="50" t="e">
        <f>'[3]From Apr 2018'!$BZ$18</f>
        <v>#REF!</v>
      </c>
      <c r="AA881" s="29" t="e">
        <f t="shared" si="15"/>
        <v>#REF!</v>
      </c>
    </row>
    <row r="882" spans="1:27" ht="13" x14ac:dyDescent="0.3">
      <c r="A882" s="35">
        <v>42274</v>
      </c>
      <c r="B882" s="86" t="e">
        <f t="shared" si="0"/>
        <v>#REF!</v>
      </c>
      <c r="C882" s="13" t="e">
        <f t="shared" si="1"/>
        <v>#REF!</v>
      </c>
      <c r="D882" s="47">
        <f>[1]Data!$AJ877</f>
        <v>6112030</v>
      </c>
      <c r="E882" s="91">
        <f>[1]Data!$I877</f>
        <v>13409316.129999999</v>
      </c>
      <c r="G882" s="13">
        <f t="shared" si="2"/>
        <v>0.15501657792586054</v>
      </c>
      <c r="H882" s="34">
        <v>8616</v>
      </c>
      <c r="I882" s="4">
        <f>'[2]Marketshare 2015'!$CA$15</f>
        <v>2238590873.3099999</v>
      </c>
      <c r="J882" s="48">
        <f t="shared" si="3"/>
        <v>0.29771259510444659</v>
      </c>
      <c r="K882" s="4">
        <f>'[2]Marketshare 2015'!$CA$69</f>
        <v>10171418.120099999</v>
      </c>
      <c r="L882" s="29">
        <f t="shared" si="4"/>
        <v>5.0485221858737377E-2</v>
      </c>
      <c r="M882" s="4">
        <v>309</v>
      </c>
      <c r="N882" s="4">
        <f>'[2]Marketshare 2015'!$CA$26</f>
        <v>185340055</v>
      </c>
      <c r="O882" s="12">
        <f t="shared" si="5"/>
        <v>0.29916828090065128</v>
      </c>
      <c r="P882" s="4">
        <f>'[2]Marketshare 2015'!$CA$79</f>
        <v>3237898.0049999999</v>
      </c>
      <c r="Q882" s="29">
        <f t="shared" si="6"/>
        <v>0.19411154539691919</v>
      </c>
      <c r="R882" s="49">
        <v>1302084.79</v>
      </c>
      <c r="S882" s="11">
        <f t="shared" si="7"/>
        <v>0.43046709465388622</v>
      </c>
      <c r="T882" s="4">
        <v>4105</v>
      </c>
      <c r="U882" s="38">
        <f>[1]Data!$X877</f>
        <v>1595765.97</v>
      </c>
      <c r="V882" s="38">
        <f>[1]Data!$Y877</f>
        <v>4188597.3699999996</v>
      </c>
      <c r="W882" s="51">
        <v>1394</v>
      </c>
      <c r="X882" s="50" t="e">
        <f>'[3]From Apr 2018'!$CA$10</f>
        <v>#REF!</v>
      </c>
      <c r="Y882" s="11" t="e">
        <f t="shared" si="14"/>
        <v>#REF!</v>
      </c>
      <c r="Z882" s="50" t="e">
        <f>'[3]From Apr 2018'!$CA$18</f>
        <v>#REF!</v>
      </c>
      <c r="AA882" s="29" t="e">
        <f t="shared" si="15"/>
        <v>#REF!</v>
      </c>
    </row>
    <row r="883" spans="1:27" ht="13" x14ac:dyDescent="0.3">
      <c r="A883" s="35">
        <v>42281</v>
      </c>
      <c r="B883" s="86" t="e">
        <f t="shared" ref="B883:B946" si="16">+K883+P883+R883+U883+V883+Z883</f>
        <v>#REF!</v>
      </c>
      <c r="C883" s="13" t="e">
        <f t="shared" ref="C883:C946" si="17">(B883/B830)-1</f>
        <v>#REF!</v>
      </c>
      <c r="D883" s="47">
        <f>[1]Data!$AJ878</f>
        <v>7299210</v>
      </c>
      <c r="E883" s="91">
        <f>[1]Data!$I878</f>
        <v>12448833.039999999</v>
      </c>
      <c r="G883" s="13">
        <f t="shared" ref="G883:G946" si="18">(E883/E830)-1</f>
        <v>2.0108256202068464E-2</v>
      </c>
      <c r="H883" s="34">
        <v>8616</v>
      </c>
      <c r="I883" s="4">
        <f>'[2]Marketshare 2015'!$CB$15</f>
        <v>2101118565.27</v>
      </c>
      <c r="J883" s="48">
        <f t="shared" ref="J883:J946" si="19">(I883/I830)-1</f>
        <v>7.0334990411466292E-2</v>
      </c>
      <c r="K883" s="4">
        <f>'[2]Marketshare 2015'!$CB$69</f>
        <v>10118362.2543</v>
      </c>
      <c r="L883" s="29">
        <f t="shared" ref="L883:L946" si="20">(K883/0.09)/I883</f>
        <v>5.3507807283380462E-2</v>
      </c>
      <c r="M883" s="4">
        <v>309</v>
      </c>
      <c r="N883" s="4">
        <f>'[2]Marketshare 2015'!$CB$26</f>
        <v>181230985</v>
      </c>
      <c r="O883" s="12">
        <f t="shared" ref="O883:O946" si="21">(N883/N830)-1</f>
        <v>0.22320939296598019</v>
      </c>
      <c r="P883" s="4">
        <f>'[2]Marketshare 2015'!$CB$79</f>
        <v>2330470.7999999998</v>
      </c>
      <c r="Q883" s="29">
        <f t="shared" ref="Q883:Q946" si="22">(P883/0.09)/N883</f>
        <v>0.14287909984046052</v>
      </c>
      <c r="R883" s="49">
        <v>1582378.4</v>
      </c>
      <c r="S883" s="11">
        <f t="shared" ref="S883:S946" si="23">(R883/R830)-1</f>
        <v>0.33943621442597749</v>
      </c>
      <c r="T883" s="4">
        <v>4105</v>
      </c>
      <c r="U883" s="38">
        <f>[1]Data!$X878</f>
        <v>895181.59</v>
      </c>
      <c r="V883" s="38">
        <f>[1]Data!$Y878</f>
        <v>3985511.3800000004</v>
      </c>
      <c r="W883" s="51">
        <v>1394</v>
      </c>
      <c r="X883" s="50" t="e">
        <f>'[3]From Apr 2018'!$CB$10</f>
        <v>#REF!</v>
      </c>
      <c r="Y883" s="11" t="e">
        <f t="shared" si="14"/>
        <v>#REF!</v>
      </c>
      <c r="Z883" s="50" t="e">
        <f>'[3]From Apr 2018'!$CB$18</f>
        <v>#REF!</v>
      </c>
      <c r="AA883" s="29" t="e">
        <f>(Z883/0.15)/X883</f>
        <v>#REF!</v>
      </c>
    </row>
    <row r="884" spans="1:27" ht="13" x14ac:dyDescent="0.3">
      <c r="A884" s="35">
        <v>42288</v>
      </c>
      <c r="B884" s="86" t="e">
        <f t="shared" si="16"/>
        <v>#REF!</v>
      </c>
      <c r="C884" s="13" t="e">
        <f t="shared" si="17"/>
        <v>#REF!</v>
      </c>
      <c r="D884" s="47">
        <f>[1]Data!$AJ879</f>
        <v>6034389</v>
      </c>
      <c r="E884" s="91">
        <f>[1]Data!$I879</f>
        <v>12480355.289999999</v>
      </c>
      <c r="G884" s="13">
        <f t="shared" si="18"/>
        <v>-2.5418569285563963E-2</v>
      </c>
      <c r="H884" s="34">
        <v>8616</v>
      </c>
      <c r="I884" s="4">
        <f>'[2]Marketshare 2015'!$CC$15</f>
        <v>1919183802.9799998</v>
      </c>
      <c r="J884" s="48">
        <f t="shared" si="19"/>
        <v>-3.3916235225708746E-2</v>
      </c>
      <c r="K884" s="4">
        <f>'[2]Marketshare 2015'!$CC$69</f>
        <v>9042566.6078999992</v>
      </c>
      <c r="L884" s="29">
        <f t="shared" si="20"/>
        <v>5.2351922809056269E-2</v>
      </c>
      <c r="M884" s="4">
        <v>309</v>
      </c>
      <c r="N884" s="4">
        <f>'[2]Marketshare 2015'!$CC$26</f>
        <v>206967285</v>
      </c>
      <c r="O884" s="12">
        <f t="shared" si="21"/>
        <v>0.33759564916700824</v>
      </c>
      <c r="P884" s="4">
        <f>'[2]Marketshare 2015'!$CC$79</f>
        <v>3437788.5</v>
      </c>
      <c r="Q884" s="29">
        <f t="shared" si="22"/>
        <v>0.18455887847202518</v>
      </c>
      <c r="R884" s="49">
        <v>1232976.74</v>
      </c>
      <c r="S884" s="11">
        <f t="shared" si="23"/>
        <v>-1.4659631922957939E-2</v>
      </c>
      <c r="T884" s="4">
        <v>4105</v>
      </c>
      <c r="U884" s="38">
        <f>[1]Data!$X879</f>
        <v>1663980.22</v>
      </c>
      <c r="V884" s="38">
        <f>[1]Data!$Y879</f>
        <v>3596267.63</v>
      </c>
      <c r="W884" s="51">
        <v>1394</v>
      </c>
      <c r="X884" s="50" t="e">
        <f>'[3]From Apr 2018'!$CC$10</f>
        <v>#REF!</v>
      </c>
      <c r="Y884" s="11" t="e">
        <f t="shared" si="14"/>
        <v>#REF!</v>
      </c>
      <c r="Z884" s="50" t="e">
        <f>'[3]From Apr 2018'!$CC$18</f>
        <v>#REF!</v>
      </c>
      <c r="AA884" s="29" t="e">
        <f t="shared" si="15"/>
        <v>#REF!</v>
      </c>
    </row>
    <row r="885" spans="1:27" ht="13" x14ac:dyDescent="0.3">
      <c r="A885" s="35">
        <v>42295</v>
      </c>
      <c r="B885" s="86" t="e">
        <f t="shared" si="16"/>
        <v>#REF!</v>
      </c>
      <c r="C885" s="13" t="e">
        <f t="shared" si="17"/>
        <v>#REF!</v>
      </c>
      <c r="D885" s="47">
        <f>[1]Data!$AJ880</f>
        <v>6238141</v>
      </c>
      <c r="E885" s="91">
        <f>[1]Data!$I880</f>
        <v>15025395.020000001</v>
      </c>
      <c r="G885" s="13">
        <f t="shared" si="18"/>
        <v>0.18358350683469604</v>
      </c>
      <c r="H885" s="34">
        <v>8616</v>
      </c>
      <c r="I885" s="4">
        <f>'[2]Marketshare 2015'!$CD$15</f>
        <v>1835464705.7099998</v>
      </c>
      <c r="J885" s="48">
        <f t="shared" si="19"/>
        <v>-6.4992270945811503E-2</v>
      </c>
      <c r="K885" s="4">
        <f>'[2]Marketshare 2015'!$CD$69</f>
        <v>8653604.1416999996</v>
      </c>
      <c r="L885" s="29">
        <f t="shared" si="20"/>
        <v>5.2385184433609976E-2</v>
      </c>
      <c r="M885" s="4">
        <v>309</v>
      </c>
      <c r="N885" s="4">
        <f>'[2]Marketshare 2015'!$CD$26</f>
        <v>224699219</v>
      </c>
      <c r="O885" s="12">
        <f t="shared" si="21"/>
        <v>0.32236976311873189</v>
      </c>
      <c r="P885" s="4">
        <f>'[2]Marketshare 2015'!$CD$79</f>
        <v>6371790.8849999998</v>
      </c>
      <c r="Q885" s="29">
        <f t="shared" si="22"/>
        <v>0.31507753705187558</v>
      </c>
      <c r="R885" s="49">
        <v>1212774.1800000002</v>
      </c>
      <c r="S885" s="11">
        <f t="shared" si="23"/>
        <v>0.13537018162340275</v>
      </c>
      <c r="T885" s="4">
        <v>4105</v>
      </c>
      <c r="U885" s="38">
        <f>[1]Data!$X880</f>
        <v>976607.1</v>
      </c>
      <c r="V885" s="38">
        <f>[1]Data!$Y880</f>
        <v>3114191.01</v>
      </c>
      <c r="W885" s="51">
        <v>1394</v>
      </c>
      <c r="X885" s="50" t="e">
        <f>'[3]From Apr 2018'!$CD$10</f>
        <v>#REF!</v>
      </c>
      <c r="Y885" s="11" t="e">
        <f t="shared" si="14"/>
        <v>#REF!</v>
      </c>
      <c r="Z885" s="50" t="e">
        <f>'[3]From Apr 2018'!$CD$18</f>
        <v>#REF!</v>
      </c>
      <c r="AA885" s="29" t="e">
        <f>(Z885/0.15)/X885</f>
        <v>#REF!</v>
      </c>
    </row>
    <row r="886" spans="1:27" ht="13" x14ac:dyDescent="0.3">
      <c r="A886" s="35">
        <v>42302</v>
      </c>
      <c r="B886" s="86" t="e">
        <f t="shared" si="16"/>
        <v>#REF!</v>
      </c>
      <c r="C886" s="13" t="e">
        <f t="shared" si="17"/>
        <v>#REF!</v>
      </c>
      <c r="D886" s="47">
        <f>[1]Data!$AJ881</f>
        <v>3331706</v>
      </c>
      <c r="E886" s="91">
        <f>[1]Data!$I881</f>
        <v>13516084.470000001</v>
      </c>
      <c r="G886" s="13">
        <f t="shared" si="18"/>
        <v>9.6229286234932765E-2</v>
      </c>
      <c r="H886" s="34">
        <v>8616</v>
      </c>
      <c r="I886" s="4">
        <f>'[2]Marketshare 2015'!$CE$15</f>
        <v>1966263231.3499997</v>
      </c>
      <c r="J886" s="48">
        <f t="shared" si="19"/>
        <v>8.8822146818254843E-2</v>
      </c>
      <c r="K886" s="4">
        <f>'[2]Marketshare 2015'!$CE$69</f>
        <v>9097703.3789999988</v>
      </c>
      <c r="L886" s="29">
        <f t="shared" si="20"/>
        <v>5.1410000191376468E-2</v>
      </c>
      <c r="M886" s="4">
        <v>309</v>
      </c>
      <c r="N886" s="4">
        <f>'[2]Marketshare 2015'!$CE$26</f>
        <v>189565855</v>
      </c>
      <c r="O886" s="12">
        <f t="shared" si="21"/>
        <v>0.10509063433717647</v>
      </c>
      <c r="P886" s="4">
        <f>'[2]Marketshare 2015'!$CE$79</f>
        <v>4418381.1150000002</v>
      </c>
      <c r="Q886" s="29">
        <f t="shared" si="22"/>
        <v>0.25897661527704979</v>
      </c>
      <c r="R886" s="49">
        <v>1231445.67</v>
      </c>
      <c r="S886" s="11">
        <f t="shared" si="23"/>
        <v>0.26475761491623273</v>
      </c>
      <c r="T886" s="4">
        <v>4105</v>
      </c>
      <c r="U886" s="38">
        <f>[1]Data!$X881</f>
        <v>883813.77</v>
      </c>
      <c r="V886" s="38">
        <f>[1]Data!$Y881</f>
        <v>3703239.51</v>
      </c>
      <c r="W886" s="51">
        <v>1394</v>
      </c>
      <c r="X886" s="50" t="e">
        <f>'[3]From Apr 2018'!$CE$10</f>
        <v>#REF!</v>
      </c>
      <c r="Y886" s="11" t="e">
        <f t="shared" si="14"/>
        <v>#REF!</v>
      </c>
      <c r="Z886" s="50" t="e">
        <f>'[3]From Apr 2018'!$CE$18</f>
        <v>#REF!</v>
      </c>
      <c r="AA886" s="29" t="e">
        <f t="shared" si="15"/>
        <v>#REF!</v>
      </c>
    </row>
    <row r="887" spans="1:27" ht="13" x14ac:dyDescent="0.3">
      <c r="A887" s="35">
        <v>42309</v>
      </c>
      <c r="B887" s="86" t="e">
        <f t="shared" si="16"/>
        <v>#REF!</v>
      </c>
      <c r="C887" s="13" t="e">
        <f t="shared" si="17"/>
        <v>#REF!</v>
      </c>
      <c r="D887" s="47">
        <f>[1]Data!$AJ882</f>
        <v>5386377.4800000004</v>
      </c>
      <c r="E887" s="91">
        <f>[1]Data!$I882</f>
        <v>13396128.319999998</v>
      </c>
      <c r="G887" s="13">
        <f t="shared" si="18"/>
        <v>0.28324755617011266</v>
      </c>
      <c r="H887" s="34">
        <v>8616</v>
      </c>
      <c r="I887" s="4">
        <f>'[2]Marketshare 2015'!$CF$15</f>
        <v>2191099110.2600002</v>
      </c>
      <c r="J887" s="48">
        <f t="shared" si="19"/>
        <v>0.16061349786765611</v>
      </c>
      <c r="K887" s="4">
        <f>'[2]Marketshare 2015'!$CF$69</f>
        <v>9927397.5525000021</v>
      </c>
      <c r="L887" s="29">
        <f t="shared" si="20"/>
        <v>5.0342048305113449E-2</v>
      </c>
      <c r="M887" s="4">
        <v>309</v>
      </c>
      <c r="N887" s="4">
        <f>'[2]Marketshare 2015'!$CF$26</f>
        <v>187880740</v>
      </c>
      <c r="O887" s="12">
        <f t="shared" si="21"/>
        <v>0.18846250859296187</v>
      </c>
      <c r="P887" s="4">
        <f>'[2]Marketshare 2015'!$CF$79</f>
        <v>3468730.77</v>
      </c>
      <c r="Q887" s="29">
        <f t="shared" si="22"/>
        <v>0.20513786032565126</v>
      </c>
      <c r="R887" s="49">
        <v>1605791.2199999997</v>
      </c>
      <c r="S887" s="11">
        <f t="shared" si="23"/>
        <v>0.46353715057346778</v>
      </c>
      <c r="T887" s="4">
        <v>4105</v>
      </c>
      <c r="U887" s="38">
        <f>[1]Data!$X882</f>
        <v>1020690.58</v>
      </c>
      <c r="V887" s="38">
        <f>[1]Data!$Y882</f>
        <v>4008714.8299999996</v>
      </c>
      <c r="W887" s="51">
        <v>1394</v>
      </c>
      <c r="X887" s="50" t="e">
        <f>'[3]From Apr 2018'!$CF$10</f>
        <v>#REF!</v>
      </c>
      <c r="Y887" s="11" t="e">
        <f t="shared" si="14"/>
        <v>#REF!</v>
      </c>
      <c r="Z887" s="50" t="e">
        <f>'[3]From Apr 2018'!$CF$18</f>
        <v>#REF!</v>
      </c>
      <c r="AA887" s="29" t="e">
        <f>(Z887/0.15)/X887</f>
        <v>#REF!</v>
      </c>
    </row>
    <row r="888" spans="1:27" ht="13" x14ac:dyDescent="0.3">
      <c r="A888" s="35">
        <v>42316</v>
      </c>
      <c r="B888" s="86" t="e">
        <f t="shared" si="16"/>
        <v>#REF!</v>
      </c>
      <c r="C888" s="13" t="e">
        <f t="shared" si="17"/>
        <v>#REF!</v>
      </c>
      <c r="D888" s="47">
        <f>[1]Data!$AJ883</f>
        <v>4007316</v>
      </c>
      <c r="E888" s="91">
        <f>[1]Data!$I883</f>
        <v>13262535.52</v>
      </c>
      <c r="G888" s="13">
        <f t="shared" si="18"/>
        <v>-6.4374804361383875E-2</v>
      </c>
      <c r="H888" s="34">
        <v>8616</v>
      </c>
      <c r="I888" s="4">
        <f>'[2]Marketshare 2015'!$CG$15</f>
        <v>2053292932.5699999</v>
      </c>
      <c r="J888" s="48">
        <f t="shared" si="19"/>
        <v>-4.7199324642719365E-3</v>
      </c>
      <c r="K888" s="4">
        <f>'[2]Marketshare 2015'!$CG$69</f>
        <v>9166754.5416000001</v>
      </c>
      <c r="L888" s="29">
        <f t="shared" si="20"/>
        <v>4.9604626122448162E-2</v>
      </c>
      <c r="M888" s="4">
        <v>309</v>
      </c>
      <c r="N888" s="4">
        <f>'[2]Marketshare 2015'!$CG$26</f>
        <v>192975735</v>
      </c>
      <c r="O888" s="12">
        <f t="shared" si="21"/>
        <v>0.22968759458792953</v>
      </c>
      <c r="P888" s="4">
        <f>'[2]Marketshare 2015'!$CG$79</f>
        <v>4095780.9749999996</v>
      </c>
      <c r="Q888" s="29">
        <f t="shared" si="22"/>
        <v>0.23582590578033036</v>
      </c>
      <c r="R888" s="49">
        <v>1467302.3</v>
      </c>
      <c r="S888" s="11">
        <f t="shared" si="23"/>
        <v>5.639113293757636E-2</v>
      </c>
      <c r="T888" s="4">
        <v>4105</v>
      </c>
      <c r="U888" s="38">
        <f>[1]Data!$X883</f>
        <v>1004735.3</v>
      </c>
      <c r="V888" s="38">
        <f>[1]Data!$Y883</f>
        <v>3242361.5500000003</v>
      </c>
      <c r="W888" s="51">
        <v>1394</v>
      </c>
      <c r="X888" s="50" t="e">
        <f>'[3]From Apr 2018'!$CG$10</f>
        <v>#REF!</v>
      </c>
      <c r="Y888" s="11" t="e">
        <f t="shared" si="14"/>
        <v>#REF!</v>
      </c>
      <c r="Z888" s="50" t="e">
        <f>'[3]From Apr 2018'!$CG$18</f>
        <v>#REF!</v>
      </c>
      <c r="AA888" s="29" t="e">
        <f>(Z888/0.15)/X888</f>
        <v>#REF!</v>
      </c>
    </row>
    <row r="889" spans="1:27" ht="13" x14ac:dyDescent="0.3">
      <c r="A889" s="35">
        <v>42323</v>
      </c>
      <c r="B889" s="86" t="e">
        <f t="shared" si="16"/>
        <v>#REF!</v>
      </c>
      <c r="C889" s="13" t="e">
        <f t="shared" si="17"/>
        <v>#REF!</v>
      </c>
      <c r="D889" s="47">
        <f>[1]Data!$AJ884</f>
        <v>2964781</v>
      </c>
      <c r="E889" s="91">
        <f>[1]Data!$I884</f>
        <v>12813144.449999999</v>
      </c>
      <c r="G889" s="13">
        <f t="shared" si="18"/>
        <v>-1.3852147958311911E-2</v>
      </c>
      <c r="H889" s="34">
        <v>8616</v>
      </c>
      <c r="I889" s="4">
        <f>'[2]Marketshare 2015'!$CH$15</f>
        <v>1962133230.72</v>
      </c>
      <c r="J889" s="48">
        <f t="shared" si="19"/>
        <v>3.2828107754436564E-2</v>
      </c>
      <c r="K889" s="4">
        <f>'[2]Marketshare 2015'!$CH$69</f>
        <v>9135267.9407999981</v>
      </c>
      <c r="L889" s="29">
        <f t="shared" si="20"/>
        <v>5.1730930158475387E-2</v>
      </c>
      <c r="M889" s="4">
        <v>309</v>
      </c>
      <c r="N889" s="4">
        <f>'[2]Marketshare 2015'!$CH$26</f>
        <v>184612820</v>
      </c>
      <c r="O889" s="12">
        <f t="shared" si="21"/>
        <v>0.12656307399772748</v>
      </c>
      <c r="P889" s="4">
        <f>'[2]Marketshare 2015'!$CH$79</f>
        <v>3677875.5149999997</v>
      </c>
      <c r="Q889" s="29">
        <f t="shared" si="22"/>
        <v>0.22135669397174043</v>
      </c>
      <c r="R889" s="49">
        <v>1269282</v>
      </c>
      <c r="S889" s="11">
        <f t="shared" si="23"/>
        <v>-4.7589552852158601E-3</v>
      </c>
      <c r="T889" s="4">
        <v>4105</v>
      </c>
      <c r="U889" s="38">
        <f>[1]Data!$X884</f>
        <v>1683108.87</v>
      </c>
      <c r="V889" s="38">
        <f>[1]Data!$Y884</f>
        <v>3394666.56</v>
      </c>
      <c r="W889" s="51">
        <v>1394</v>
      </c>
      <c r="X889" s="50" t="e">
        <f>'[3]From Apr 2018'!$CH$10</f>
        <v>#REF!</v>
      </c>
      <c r="Y889" s="11" t="e">
        <f t="shared" si="14"/>
        <v>#REF!</v>
      </c>
      <c r="Z889" s="50" t="e">
        <f>'[3]From Apr 2018'!$CH$18</f>
        <v>#REF!</v>
      </c>
      <c r="AA889" s="29" t="e">
        <f>(Z889/0.15)/X889</f>
        <v>#REF!</v>
      </c>
    </row>
    <row r="890" spans="1:27" ht="13" x14ac:dyDescent="0.3">
      <c r="A890" s="35">
        <v>42330</v>
      </c>
      <c r="B890" s="86" t="e">
        <f t="shared" si="16"/>
        <v>#REF!</v>
      </c>
      <c r="C890" s="13" t="e">
        <f t="shared" si="17"/>
        <v>#REF!</v>
      </c>
      <c r="D890" s="47">
        <f>[1]Data!$AJ885</f>
        <v>12431800.130000001</v>
      </c>
      <c r="E890" s="91">
        <f>[1]Data!$I885</f>
        <v>10695974.73</v>
      </c>
      <c r="G890" s="13">
        <f t="shared" si="18"/>
        <v>-0.12471563860032497</v>
      </c>
      <c r="H890" s="34">
        <v>8616</v>
      </c>
      <c r="I890" s="4">
        <f>'[2]Marketshare 2015'!$CI$15</f>
        <v>1823638095.8200002</v>
      </c>
      <c r="J890" s="48">
        <f t="shared" si="19"/>
        <v>-4.2842755932518739E-2</v>
      </c>
      <c r="K890" s="4">
        <f>'[2]Marketshare 2015'!$CI$69</f>
        <v>8592200.4770999998</v>
      </c>
      <c r="L890" s="29">
        <f t="shared" si="20"/>
        <v>5.2350789561166927E-2</v>
      </c>
      <c r="M890" s="4">
        <v>309</v>
      </c>
      <c r="N890" s="4">
        <f>'[2]Marketshare 2015'!$CI$26</f>
        <v>196689360</v>
      </c>
      <c r="O890" s="12">
        <f t="shared" si="21"/>
        <v>0.16583525530713428</v>
      </c>
      <c r="P890" s="4">
        <f>'[2]Marketshare 2015'!$CI$79</f>
        <v>2103774.4350000001</v>
      </c>
      <c r="Q890" s="29">
        <f t="shared" si="22"/>
        <v>0.11884359936907619</v>
      </c>
      <c r="R890" s="49">
        <v>1128500.69</v>
      </c>
      <c r="S890" s="11">
        <f t="shared" si="23"/>
        <v>1.042869217469411E-2</v>
      </c>
      <c r="T890" s="4">
        <v>4105</v>
      </c>
      <c r="U890" s="38">
        <f>[1]Data!$X885</f>
        <v>1028374.19</v>
      </c>
      <c r="V890" s="38">
        <f>[1]Data!$Y885</f>
        <v>4261333.58</v>
      </c>
      <c r="W890" s="51">
        <v>1394</v>
      </c>
      <c r="X890" s="50" t="e">
        <f>'[3]From Apr 2018'!$CI$10</f>
        <v>#REF!</v>
      </c>
      <c r="Y890" s="11" t="e">
        <f t="shared" si="14"/>
        <v>#REF!</v>
      </c>
      <c r="Z890" s="50" t="e">
        <f>'[3]From Apr 2018'!$CI$18</f>
        <v>#REF!</v>
      </c>
      <c r="AA890" s="29" t="e">
        <f>(Z890/0.15)/X890</f>
        <v>#REF!</v>
      </c>
    </row>
    <row r="891" spans="1:27" ht="13" x14ac:dyDescent="0.3">
      <c r="A891" s="35">
        <v>42337</v>
      </c>
      <c r="B891" s="86" t="e">
        <f t="shared" si="16"/>
        <v>#REF!</v>
      </c>
      <c r="C891" s="13" t="e">
        <f t="shared" si="17"/>
        <v>#REF!</v>
      </c>
      <c r="D891" s="47">
        <f>[1]Data!$AJ886</f>
        <v>5791667</v>
      </c>
      <c r="E891" s="91">
        <f>[1]Data!$I886</f>
        <v>15231791.73</v>
      </c>
      <c r="G891" s="13">
        <f t="shared" si="18"/>
        <v>0.23810572884222769</v>
      </c>
      <c r="H891" s="34">
        <v>8616</v>
      </c>
      <c r="I891" s="4">
        <f>'[2]Marketshare 2015'!$CJ$15</f>
        <v>2310762865.8100004</v>
      </c>
      <c r="J891" s="48">
        <f t="shared" si="19"/>
        <v>0.2475918920458331</v>
      </c>
      <c r="K891" s="4">
        <f>'[2]Marketshare 2015'!$CJ$69</f>
        <v>10980696.8115</v>
      </c>
      <c r="L891" s="29">
        <f t="shared" si="20"/>
        <v>5.2799767624460321E-2</v>
      </c>
      <c r="M891" s="4">
        <v>309</v>
      </c>
      <c r="N891" s="4">
        <f>'[2]Marketshare 2015'!$CJ$26</f>
        <v>210431120</v>
      </c>
      <c r="O891" s="12">
        <f t="shared" si="21"/>
        <v>0.3791667171871258</v>
      </c>
      <c r="P891" s="4">
        <f>'[2]Marketshare 2015'!$CJ$79</f>
        <v>4251094.92</v>
      </c>
      <c r="Q891" s="29">
        <f t="shared" si="22"/>
        <v>0.22446484151203491</v>
      </c>
      <c r="R891" s="49">
        <v>1618496.8900000001</v>
      </c>
      <c r="S891" s="11">
        <f t="shared" si="23"/>
        <v>0.54085693059262563</v>
      </c>
      <c r="T891" s="4">
        <v>4105</v>
      </c>
      <c r="U891" s="38">
        <f>[1]Data!$X886</f>
        <v>906316.66</v>
      </c>
      <c r="V891" s="38">
        <f>[1]Data!$Y886</f>
        <v>4697490.33</v>
      </c>
      <c r="W891" s="51">
        <v>1394</v>
      </c>
      <c r="X891" s="50" t="e">
        <f>'[3]From Apr 2018'!$CJ$10</f>
        <v>#REF!</v>
      </c>
      <c r="Y891" s="11" t="e">
        <f t="shared" si="14"/>
        <v>#REF!</v>
      </c>
      <c r="Z891" s="50" t="e">
        <f>'[3]From Apr 2018'!$CJ$18</f>
        <v>#REF!</v>
      </c>
      <c r="AA891" s="29" t="e">
        <f t="shared" ref="AA891:AA954" si="24">(Z891/0.15)/X891</f>
        <v>#REF!</v>
      </c>
    </row>
    <row r="892" spans="1:27" ht="13" x14ac:dyDescent="0.3">
      <c r="A892" s="35">
        <v>42344</v>
      </c>
      <c r="B892" s="86" t="e">
        <f t="shared" si="16"/>
        <v>#REF!</v>
      </c>
      <c r="C892" s="13" t="e">
        <f t="shared" si="17"/>
        <v>#REF!</v>
      </c>
      <c r="D892" s="47">
        <f>[1]Data!$AJ887</f>
        <v>4852555</v>
      </c>
      <c r="E892" s="91">
        <f>[1]Data!$I887</f>
        <v>14185667.399999999</v>
      </c>
      <c r="G892" s="13">
        <f t="shared" si="18"/>
        <v>5.649713661970357E-2</v>
      </c>
      <c r="H892" s="34">
        <v>8616</v>
      </c>
      <c r="I892" s="4">
        <f>'[2]Marketshare 2015'!$CK$15</f>
        <v>2226411174</v>
      </c>
      <c r="J892" s="48">
        <f t="shared" si="19"/>
        <v>-2.517242005315834E-2</v>
      </c>
      <c r="K892" s="4">
        <f>'[2]Marketshare 2015'!$CK$69</f>
        <v>10683138.752999999</v>
      </c>
      <c r="L892" s="29">
        <f t="shared" si="20"/>
        <v>5.3315193117154193E-2</v>
      </c>
      <c r="M892" s="4">
        <v>309</v>
      </c>
      <c r="N892" s="4">
        <f>'[2]Marketshare 2015'!$CK$26</f>
        <v>191146440</v>
      </c>
      <c r="O892" s="12">
        <f t="shared" si="21"/>
        <v>7.0725374916305039E-2</v>
      </c>
      <c r="P892" s="4">
        <f>'[2]Marketshare 2015'!$CK$79</f>
        <v>3502528.65</v>
      </c>
      <c r="Q892" s="29">
        <f t="shared" si="22"/>
        <v>0.20359774945324643</v>
      </c>
      <c r="R892" s="49">
        <v>1623582.25</v>
      </c>
      <c r="S892" s="11">
        <f t="shared" si="23"/>
        <v>6.5238012209758001E-2</v>
      </c>
      <c r="T892" s="4">
        <v>4105</v>
      </c>
      <c r="U892" s="38">
        <f>[1]Data!$X887</f>
        <v>1186464.8999999999</v>
      </c>
      <c r="V892" s="38">
        <f>[1]Data!$Y887</f>
        <v>4502122.83</v>
      </c>
      <c r="W892" s="51">
        <v>1394</v>
      </c>
      <c r="X892" s="50" t="e">
        <f>'[3]From Apr 2018'!$CK$10</f>
        <v>#REF!</v>
      </c>
      <c r="Y892" s="11" t="e">
        <f t="shared" si="14"/>
        <v>#REF!</v>
      </c>
      <c r="Z892" s="50" t="e">
        <f>'[3]From Apr 2018'!$CK$18</f>
        <v>#REF!</v>
      </c>
      <c r="AA892" s="29" t="e">
        <f t="shared" si="24"/>
        <v>#REF!</v>
      </c>
    </row>
    <row r="893" spans="1:27" ht="13" x14ac:dyDescent="0.3">
      <c r="A893" s="35">
        <v>42351</v>
      </c>
      <c r="B893" s="86" t="e">
        <f t="shared" si="16"/>
        <v>#REF!</v>
      </c>
      <c r="C893" s="13" t="e">
        <f t="shared" si="17"/>
        <v>#REF!</v>
      </c>
      <c r="D893" s="47">
        <f>[1]Data!$AJ888</f>
        <v>14298637</v>
      </c>
      <c r="E893" s="91">
        <f>[1]Data!$I888</f>
        <v>14484443.379999999</v>
      </c>
      <c r="G893" s="13">
        <f t="shared" si="18"/>
        <v>9.5391659179847821E-2</v>
      </c>
      <c r="H893" s="34">
        <v>8616</v>
      </c>
      <c r="I893" s="4">
        <f>'[2]Marketshare 2015'!$CL$15</f>
        <v>2194906369.4399996</v>
      </c>
      <c r="J893" s="48">
        <f t="shared" si="19"/>
        <v>7.2661238708863873E-2</v>
      </c>
      <c r="K893" s="4">
        <f>'[2]Marketshare 2015'!$CL$69</f>
        <v>9260208.9683999997</v>
      </c>
      <c r="L893" s="29">
        <f t="shared" si="20"/>
        <v>4.6877266471394535E-2</v>
      </c>
      <c r="M893" s="4">
        <v>309</v>
      </c>
      <c r="N893" s="4">
        <f>'[2]Marketshare 2015'!$CL$26</f>
        <v>203989230</v>
      </c>
      <c r="O893" s="12">
        <f t="shared" si="21"/>
        <v>0.22834209411289286</v>
      </c>
      <c r="P893" s="4">
        <f>'[2]Marketshare 2015'!$CL$79</f>
        <v>5224234.4550000001</v>
      </c>
      <c r="Q893" s="29">
        <f t="shared" si="22"/>
        <v>0.2845593833556801</v>
      </c>
      <c r="R893" s="49">
        <v>1468012.86</v>
      </c>
      <c r="S893" s="11">
        <f t="shared" si="23"/>
        <v>0.10064031963754405</v>
      </c>
      <c r="T893" s="4">
        <v>4105</v>
      </c>
      <c r="U893" s="38">
        <f>[1]Data!$X888</f>
        <v>1281969.69</v>
      </c>
      <c r="V893" s="38">
        <f>[1]Data!$Y888</f>
        <v>5026125.6399999997</v>
      </c>
      <c r="W893" s="51">
        <v>1394</v>
      </c>
      <c r="X893" s="50" t="e">
        <f>'[3]From Apr 2018'!$CL$10</f>
        <v>#REF!</v>
      </c>
      <c r="Y893" s="11" t="e">
        <f t="shared" si="14"/>
        <v>#REF!</v>
      </c>
      <c r="Z893" s="50" t="e">
        <f>'[3]From Apr 2018'!$CL$18</f>
        <v>#REF!</v>
      </c>
      <c r="AA893" s="29" t="e">
        <f t="shared" si="24"/>
        <v>#REF!</v>
      </c>
    </row>
    <row r="894" spans="1:27" ht="13" x14ac:dyDescent="0.3">
      <c r="A894" s="35">
        <v>42358</v>
      </c>
      <c r="B894" s="86" t="e">
        <f t="shared" si="16"/>
        <v>#REF!</v>
      </c>
      <c r="C894" s="13" t="e">
        <f t="shared" si="17"/>
        <v>#REF!</v>
      </c>
      <c r="D894" s="47">
        <f>[1]Data!$AJ889</f>
        <v>11738702.189999999</v>
      </c>
      <c r="E894" s="91">
        <f>[1]Data!$I889</f>
        <v>16362333.43</v>
      </c>
      <c r="G894" s="13">
        <f t="shared" si="18"/>
        <v>0.21298626597636683</v>
      </c>
      <c r="H894" s="34">
        <v>8616</v>
      </c>
      <c r="I894" s="4">
        <f>'[2]Marketshare 2015'!$CM$15</f>
        <v>2628882227.3400002</v>
      </c>
      <c r="J894" s="48">
        <f t="shared" si="19"/>
        <v>0.22816298436043092</v>
      </c>
      <c r="K894" s="4">
        <f>'[2]Marketshare 2015'!$CM$69</f>
        <v>12337484.338799998</v>
      </c>
      <c r="L894" s="29">
        <f t="shared" si="20"/>
        <v>5.2145036355890989E-2</v>
      </c>
      <c r="M894" s="4">
        <v>309</v>
      </c>
      <c r="N894" s="4">
        <f>'[2]Marketshare 2015'!$CM$26</f>
        <v>212568450</v>
      </c>
      <c r="O894" s="12">
        <f t="shared" si="21"/>
        <v>0.23014658307179925</v>
      </c>
      <c r="P894" s="4">
        <f>'[2]Marketshare 2015'!$CM$79</f>
        <v>4024849.0949999997</v>
      </c>
      <c r="Q894" s="29">
        <f t="shared" si="22"/>
        <v>0.21038185817321431</v>
      </c>
      <c r="R894" s="49">
        <v>1718990.71</v>
      </c>
      <c r="S894" s="11">
        <f t="shared" si="23"/>
        <v>0.31551448492206013</v>
      </c>
      <c r="T894" s="4">
        <v>4105</v>
      </c>
      <c r="U894" s="38">
        <f>[1]Data!$X889</f>
        <v>0</v>
      </c>
      <c r="V894" s="38">
        <f>[1]Data!$Y889</f>
        <v>4016234.15</v>
      </c>
      <c r="W894" s="51">
        <v>1394</v>
      </c>
      <c r="X894" s="50" t="e">
        <f>'[3]From Apr 2018'!$CM$10</f>
        <v>#REF!</v>
      </c>
      <c r="Y894" s="11" t="e">
        <f t="shared" si="14"/>
        <v>#REF!</v>
      </c>
      <c r="Z894" s="50" t="e">
        <f>'[3]From Apr 2018'!$CM$18</f>
        <v>#REF!</v>
      </c>
      <c r="AA894" s="29" t="e">
        <f t="shared" si="24"/>
        <v>#REF!</v>
      </c>
    </row>
    <row r="895" spans="1:27" ht="13" x14ac:dyDescent="0.3">
      <c r="A895" s="35">
        <v>42365</v>
      </c>
      <c r="B895" s="86" t="e">
        <f t="shared" si="16"/>
        <v>#REF!</v>
      </c>
      <c r="C895" s="13" t="e">
        <f t="shared" si="17"/>
        <v>#REF!</v>
      </c>
      <c r="D895" s="47">
        <f>[1]Data!$AJ890</f>
        <v>2868822.19</v>
      </c>
      <c r="E895" s="91">
        <f>[1]Data!$I890</f>
        <v>15016503.129999999</v>
      </c>
      <c r="G895" s="13">
        <f t="shared" si="18"/>
        <v>4.1365478779553655E-4</v>
      </c>
      <c r="H895" s="34">
        <v>8616</v>
      </c>
      <c r="I895" s="4">
        <f>'[2]Marketshare 2015'!$CN$15</f>
        <v>2186894833.0299997</v>
      </c>
      <c r="J895" s="48">
        <f t="shared" si="19"/>
        <v>-8.5505589011596883E-2</v>
      </c>
      <c r="K895" s="4">
        <f>'[2]Marketshare 2015'!$CN$69</f>
        <v>10690106.878799999</v>
      </c>
      <c r="L895" s="29">
        <f t="shared" si="20"/>
        <v>5.4313981416028424E-2</v>
      </c>
      <c r="M895" s="4">
        <v>309</v>
      </c>
      <c r="N895" s="4">
        <f>'[2]Marketshare 2015'!$CN$26</f>
        <v>200497520</v>
      </c>
      <c r="O895" s="12">
        <f t="shared" si="21"/>
        <v>6.4485045273427577E-2</v>
      </c>
      <c r="P895" s="4">
        <f>'[2]Marketshare 2015'!$CN$79</f>
        <v>4326396.2549999999</v>
      </c>
      <c r="Q895" s="29">
        <f t="shared" si="22"/>
        <v>0.23975892320264111</v>
      </c>
      <c r="R895" s="49">
        <v>1297895.07</v>
      </c>
      <c r="S895" s="11">
        <f t="shared" si="23"/>
        <v>-0.11617088197805447</v>
      </c>
      <c r="T895" s="4">
        <v>4105</v>
      </c>
      <c r="U895" s="38">
        <f>[1]Data!$X890</f>
        <v>2666008.31</v>
      </c>
      <c r="V895" s="38">
        <f>[1]Data!$Y890</f>
        <v>2941398.6</v>
      </c>
      <c r="W895" s="51">
        <v>1394</v>
      </c>
      <c r="X895" s="50" t="e">
        <f>'[3]From Apr 2018'!$CN$10</f>
        <v>#REF!</v>
      </c>
      <c r="Y895" s="11" t="e">
        <f t="shared" si="14"/>
        <v>#REF!</v>
      </c>
      <c r="Z895" s="50" t="e">
        <f>'[3]From Apr 2018'!$CN$18</f>
        <v>#REF!</v>
      </c>
      <c r="AA895" s="29" t="e">
        <f t="shared" si="24"/>
        <v>#REF!</v>
      </c>
    </row>
    <row r="896" spans="1:27" ht="13" x14ac:dyDescent="0.3">
      <c r="A896" s="35">
        <v>42372</v>
      </c>
      <c r="B896" s="86" t="e">
        <f t="shared" si="16"/>
        <v>#REF!</v>
      </c>
      <c r="C896" s="13" t="e">
        <f t="shared" si="17"/>
        <v>#REF!</v>
      </c>
      <c r="D896" s="47">
        <f>[1]Data!$AJ891</f>
        <v>2934320</v>
      </c>
      <c r="E896" s="91">
        <f>[1]Data!$I891</f>
        <v>14602356.949999999</v>
      </c>
      <c r="G896" s="13">
        <f t="shared" si="18"/>
        <v>7.2337692530893394E-2</v>
      </c>
      <c r="H896" s="34">
        <v>8616</v>
      </c>
      <c r="I896" s="4">
        <f>'[2]Marketshare 2015'!$CO$15</f>
        <v>2242024534.52</v>
      </c>
      <c r="J896" s="48">
        <f t="shared" si="19"/>
        <v>7.6514921743168429E-2</v>
      </c>
      <c r="K896" s="4">
        <f>'[2]Marketshare 2015'!$CO$69</f>
        <v>10943965.421099998</v>
      </c>
      <c r="L896" s="29">
        <f t="shared" si="20"/>
        <v>5.4236523248410176E-2</v>
      </c>
      <c r="M896" s="4">
        <v>309</v>
      </c>
      <c r="N896" s="4">
        <f>'[2]Marketshare 2015'!$CO$26</f>
        <v>226294075</v>
      </c>
      <c r="O896" s="12">
        <f t="shared" si="21"/>
        <v>0.36217414826145933</v>
      </c>
      <c r="P896" s="4">
        <f>'[2]Marketshare 2015'!$CO$79</f>
        <v>3658391.5409999997</v>
      </c>
      <c r="Q896" s="29">
        <f t="shared" si="22"/>
        <v>0.17962818911630804</v>
      </c>
      <c r="R896" s="49">
        <v>1181158.2100000002</v>
      </c>
      <c r="S896" s="11">
        <f t="shared" si="23"/>
        <v>0.18729498157124747</v>
      </c>
      <c r="T896" s="4">
        <v>4105</v>
      </c>
      <c r="U896" s="38">
        <f>[1]Data!$X891</f>
        <v>1305941.33</v>
      </c>
      <c r="V896" s="38">
        <f>[1]Data!$Y891</f>
        <v>3327928.69</v>
      </c>
      <c r="W896" s="51">
        <v>1394</v>
      </c>
      <c r="X896" s="50" t="e">
        <f>'[3]From Apr 2018'!$CO$10</f>
        <v>#REF!</v>
      </c>
      <c r="Y896" s="11" t="e">
        <f t="shared" si="14"/>
        <v>#REF!</v>
      </c>
      <c r="Z896" s="50" t="e">
        <f>'[3]From Apr 2018'!$CO$18</f>
        <v>#REF!</v>
      </c>
      <c r="AA896" s="29" t="e">
        <f t="shared" si="24"/>
        <v>#REF!</v>
      </c>
    </row>
    <row r="897" spans="1:27" ht="13" x14ac:dyDescent="0.3">
      <c r="A897" s="35">
        <v>42379</v>
      </c>
      <c r="B897" s="86" t="e">
        <f t="shared" si="16"/>
        <v>#REF!</v>
      </c>
      <c r="C897" s="13" t="e">
        <f t="shared" si="17"/>
        <v>#REF!</v>
      </c>
      <c r="D897" s="47">
        <f>[1]Data!$AJ892</f>
        <v>4460628</v>
      </c>
      <c r="E897" s="91">
        <f>[1]Data!$I892</f>
        <v>14646007.869999999</v>
      </c>
      <c r="G897" s="13">
        <f t="shared" si="18"/>
        <v>6.3433752974333624E-2</v>
      </c>
      <c r="H897" s="34">
        <v>8616</v>
      </c>
      <c r="I897" s="4">
        <f>'[2]Marketshare 2015'!$CP$15</f>
        <v>1931453844.77</v>
      </c>
      <c r="J897" s="48">
        <f t="shared" si="19"/>
        <v>-0.1094536151493124</v>
      </c>
      <c r="K897" s="4">
        <f>'[2]Marketshare 2015'!$CP$69</f>
        <v>9663444.2987999991</v>
      </c>
      <c r="L897" s="29">
        <f t="shared" si="20"/>
        <v>5.5591079026165363E-2</v>
      </c>
      <c r="M897" s="4">
        <v>309</v>
      </c>
      <c r="N897" s="4">
        <f>'[2]Marketshare 2015'!$CP$26</f>
        <v>213974270</v>
      </c>
      <c r="O897" s="12">
        <f t="shared" si="21"/>
        <v>0.20589955067908283</v>
      </c>
      <c r="P897" s="4">
        <f>'[2]Marketshare 2015'!$CP$79</f>
        <v>4982563.5750000002</v>
      </c>
      <c r="Q897" s="29">
        <f t="shared" si="22"/>
        <v>0.25873118996970995</v>
      </c>
      <c r="R897" s="49">
        <v>1220590.1299999999</v>
      </c>
      <c r="S897" s="11">
        <f t="shared" si="23"/>
        <v>0.20721736076868869</v>
      </c>
      <c r="T897" s="4">
        <v>4105</v>
      </c>
      <c r="U897" s="38">
        <f>[1]Data!$X892</f>
        <v>698619.96</v>
      </c>
      <c r="V897" s="38">
        <f>[1]Data!$Y892</f>
        <v>2814916.82</v>
      </c>
      <c r="W897" s="51">
        <v>1394</v>
      </c>
      <c r="X897" s="50" t="e">
        <f>'[3]From Apr 2018'!$CP$10</f>
        <v>#REF!</v>
      </c>
      <c r="Y897" s="11" t="e">
        <f t="shared" si="14"/>
        <v>#REF!</v>
      </c>
      <c r="Z897" s="50" t="e">
        <f>'[3]From Apr 2018'!$CP$18</f>
        <v>#REF!</v>
      </c>
      <c r="AA897" s="29" t="e">
        <f t="shared" si="24"/>
        <v>#REF!</v>
      </c>
    </row>
    <row r="898" spans="1:27" ht="13" x14ac:dyDescent="0.3">
      <c r="A898" s="35">
        <v>42386</v>
      </c>
      <c r="B898" s="86" t="e">
        <f t="shared" si="16"/>
        <v>#REF!</v>
      </c>
      <c r="C898" s="13" t="e">
        <f t="shared" si="17"/>
        <v>#REF!</v>
      </c>
      <c r="D898" s="47">
        <f>[1]Data!$AJ893</f>
        <v>3718580.1399999997</v>
      </c>
      <c r="E898" s="91">
        <f>[1]Data!$I893</f>
        <v>11977604.199999999</v>
      </c>
      <c r="G898" s="13">
        <f t="shared" si="18"/>
        <v>-3.5894702377830434E-2</v>
      </c>
      <c r="H898" s="34">
        <v>8616</v>
      </c>
      <c r="I898" s="4">
        <f>'[2]Marketshare 2015'!$CQ$15</f>
        <v>1737576639.3699999</v>
      </c>
      <c r="J898" s="48">
        <f t="shared" si="19"/>
        <v>-3.0278910830406569E-2</v>
      </c>
      <c r="K898" s="4">
        <f>'[2]Marketshare 2015'!$CQ$69</f>
        <v>7366140.8279999997</v>
      </c>
      <c r="L898" s="29">
        <f t="shared" si="20"/>
        <v>4.7103539116222948E-2</v>
      </c>
      <c r="M898" s="4">
        <v>309</v>
      </c>
      <c r="N898" s="4">
        <f>'[2]Marketshare 2015'!$CQ$26</f>
        <v>184618470</v>
      </c>
      <c r="O898" s="12">
        <f t="shared" si="21"/>
        <v>-2.1247798524877459E-2</v>
      </c>
      <c r="P898" s="4">
        <f>'[2]Marketshare 2015'!$CQ$79</f>
        <v>4611463.38</v>
      </c>
      <c r="Q898" s="29">
        <f t="shared" si="22"/>
        <v>0.27753713916056177</v>
      </c>
      <c r="R898" s="49">
        <v>1121995.9999999998</v>
      </c>
      <c r="S898" s="11">
        <f t="shared" si="23"/>
        <v>0.10467632125051041</v>
      </c>
      <c r="T898" s="4">
        <v>4105</v>
      </c>
      <c r="U898" s="38">
        <f>[1]Data!$X893</f>
        <v>1250622.01</v>
      </c>
      <c r="V898" s="38">
        <f>[1]Data!$Y893</f>
        <v>3716464.27</v>
      </c>
      <c r="W898" s="51">
        <v>1394</v>
      </c>
      <c r="X898" s="50" t="e">
        <f>'[3]From Apr 2018'!$CQ$10</f>
        <v>#REF!</v>
      </c>
      <c r="Y898" s="11" t="e">
        <f t="shared" si="14"/>
        <v>#REF!</v>
      </c>
      <c r="Z898" s="50" t="e">
        <f>'[3]From Apr 2018'!$CQ$18</f>
        <v>#REF!</v>
      </c>
      <c r="AA898" s="29" t="e">
        <f t="shared" si="24"/>
        <v>#REF!</v>
      </c>
    </row>
    <row r="899" spans="1:27" ht="13" x14ac:dyDescent="0.3">
      <c r="A899" s="35">
        <v>42393</v>
      </c>
      <c r="B899" s="86" t="e">
        <f t="shared" si="16"/>
        <v>#REF!</v>
      </c>
      <c r="C899" s="13" t="e">
        <f t="shared" si="17"/>
        <v>#REF!</v>
      </c>
      <c r="D899" s="47">
        <f>[1]Data!$AJ894</f>
        <v>3440084.69</v>
      </c>
      <c r="E899" s="91">
        <f>[1]Data!$I894</f>
        <v>11265567.33</v>
      </c>
      <c r="G899" s="13">
        <f t="shared" si="18"/>
        <v>-1.2366523586516354E-2</v>
      </c>
      <c r="H899" s="34">
        <v>8616</v>
      </c>
      <c r="I899" s="4">
        <f>'[2]Marketshare 2015'!$CR$15</f>
        <v>1785273534.29</v>
      </c>
      <c r="J899" s="48">
        <f t="shared" si="19"/>
        <v>2.1556795755283797E-2</v>
      </c>
      <c r="K899" s="4">
        <f>'[2]Marketshare 2015'!$CR$69</f>
        <v>7921299.4370999997</v>
      </c>
      <c r="L899" s="29">
        <f t="shared" si="20"/>
        <v>4.9300253714343656E-2</v>
      </c>
      <c r="M899" s="4">
        <v>309</v>
      </c>
      <c r="N899" s="4">
        <f>'[2]Marketshare 2015'!$CR$26</f>
        <v>175783820</v>
      </c>
      <c r="O899" s="12">
        <f t="shared" si="21"/>
        <v>0.1040165343891668</v>
      </c>
      <c r="P899" s="4">
        <f>'[2]Marketshare 2015'!$CR$79</f>
        <v>3344267.88</v>
      </c>
      <c r="Q899" s="29">
        <f t="shared" si="22"/>
        <v>0.21138766924054786</v>
      </c>
      <c r="R899" s="49">
        <v>1292349.08</v>
      </c>
      <c r="S899" s="11">
        <f t="shared" si="23"/>
        <v>0.47903996818954564</v>
      </c>
      <c r="T899" s="4">
        <v>4105</v>
      </c>
      <c r="U899" s="38">
        <f>[1]Data!$X894</f>
        <v>901914.52</v>
      </c>
      <c r="V899" s="38">
        <f>[1]Data!$Y894</f>
        <v>3309031.5</v>
      </c>
      <c r="W899" s="51">
        <v>1394</v>
      </c>
      <c r="X899" s="50" t="e">
        <f>'[3]From Apr 2018'!$CR$10</f>
        <v>#REF!</v>
      </c>
      <c r="Y899" s="11" t="e">
        <f t="shared" si="14"/>
        <v>#REF!</v>
      </c>
      <c r="Z899" s="50" t="e">
        <f>'[3]From Apr 2018'!$CR$18</f>
        <v>#REF!</v>
      </c>
      <c r="AA899" s="29" t="e">
        <f t="shared" si="24"/>
        <v>#REF!</v>
      </c>
    </row>
    <row r="900" spans="1:27" ht="13" x14ac:dyDescent="0.3">
      <c r="A900" s="35">
        <v>42400</v>
      </c>
      <c r="B900" s="86" t="e">
        <f t="shared" si="16"/>
        <v>#REF!</v>
      </c>
      <c r="C900" s="13" t="e">
        <f t="shared" si="17"/>
        <v>#REF!</v>
      </c>
      <c r="D900" s="47">
        <f>[1]Data!$AJ895</f>
        <v>4084160.7</v>
      </c>
      <c r="E900" s="91">
        <f>[1]Data!$I895</f>
        <v>12665294.959999997</v>
      </c>
      <c r="G900" s="13">
        <f t="shared" si="18"/>
        <v>9.469646908755891E-2</v>
      </c>
      <c r="H900" s="34">
        <v>8616</v>
      </c>
      <c r="I900" s="4">
        <f>'[2]Marketshare 2015'!$CS$15</f>
        <v>2128321542.48</v>
      </c>
      <c r="J900" s="48">
        <f t="shared" si="19"/>
        <v>0.15679160643586543</v>
      </c>
      <c r="K900" s="4">
        <f>'[2]Marketshare 2015'!$CS$69</f>
        <v>9408218.1659999993</v>
      </c>
      <c r="L900" s="29">
        <f t="shared" si="20"/>
        <v>4.9116524600973127E-2</v>
      </c>
      <c r="M900" s="4">
        <v>309</v>
      </c>
      <c r="N900" s="4">
        <f>'[2]Marketshare 2015'!$CS$26</f>
        <v>194681695</v>
      </c>
      <c r="O900" s="12">
        <f t="shared" si="21"/>
        <v>0.23313473479045466</v>
      </c>
      <c r="P900" s="4">
        <f>'[2]Marketshare 2015'!$CS$79</f>
        <v>3257076.8249999997</v>
      </c>
      <c r="Q900" s="29">
        <f t="shared" si="22"/>
        <v>0.18589186055730611</v>
      </c>
      <c r="R900" s="49">
        <v>1635149.2199999997</v>
      </c>
      <c r="S900" s="11">
        <f t="shared" si="23"/>
        <v>0.55541479992703602</v>
      </c>
      <c r="T900" s="4">
        <v>4105</v>
      </c>
      <c r="U900" s="38">
        <f>[1]Data!$X895</f>
        <v>1105969.3700000001</v>
      </c>
      <c r="V900" s="38">
        <f>[1]Data!$Y895</f>
        <v>3227483.76</v>
      </c>
      <c r="W900" s="51">
        <v>1394</v>
      </c>
      <c r="X900" s="50" t="e">
        <f>'[3]From Apr 2018'!$CS$10</f>
        <v>#REF!</v>
      </c>
      <c r="Y900" s="11" t="e">
        <f t="shared" si="14"/>
        <v>#REF!</v>
      </c>
      <c r="Z900" s="50" t="e">
        <f>'[3]From Apr 2018'!$CS$18</f>
        <v>#REF!</v>
      </c>
      <c r="AA900" s="29" t="e">
        <f t="shared" si="24"/>
        <v>#REF!</v>
      </c>
    </row>
    <row r="901" spans="1:27" ht="13" x14ac:dyDescent="0.3">
      <c r="A901" s="35">
        <v>42407</v>
      </c>
      <c r="B901" s="86" t="e">
        <f t="shared" si="16"/>
        <v>#REF!</v>
      </c>
      <c r="C901" s="13" t="e">
        <f t="shared" si="17"/>
        <v>#REF!</v>
      </c>
      <c r="D901" s="47">
        <f>[1]Data!$AJ896</f>
        <v>3353025</v>
      </c>
      <c r="E901" s="91">
        <f>[1]Data!$I896</f>
        <v>12845329.609999999</v>
      </c>
      <c r="G901" s="13">
        <f t="shared" si="18"/>
        <v>-3.9398098090541622E-2</v>
      </c>
      <c r="H901" s="34">
        <v>8616</v>
      </c>
      <c r="I901" s="4">
        <f>'[2]Marketshare 2015'!$CT$15</f>
        <v>2006954002.1399999</v>
      </c>
      <c r="J901" s="48">
        <f t="shared" si="19"/>
        <v>-5.7352053785451496E-2</v>
      </c>
      <c r="K901" s="4">
        <f>'[2]Marketshare 2015'!$CT$69</f>
        <v>9126893.1168000009</v>
      </c>
      <c r="L901" s="29">
        <f t="shared" si="20"/>
        <v>5.0529271429174447E-2</v>
      </c>
      <c r="M901" s="4">
        <v>309</v>
      </c>
      <c r="N901" s="4">
        <f>'[2]Marketshare 2015'!$CT$26</f>
        <v>184748945</v>
      </c>
      <c r="O901" s="12">
        <f t="shared" si="21"/>
        <v>0.24983210887422391</v>
      </c>
      <c r="P901" s="4">
        <f>'[2]Marketshare 2015'!$CT$79</f>
        <v>3718436.4899999998</v>
      </c>
      <c r="Q901" s="29">
        <f t="shared" si="22"/>
        <v>0.22363300098953204</v>
      </c>
      <c r="R901" s="49">
        <v>1602183.44</v>
      </c>
      <c r="S901" s="11">
        <f t="shared" si="23"/>
        <v>0.1385693434839832</v>
      </c>
      <c r="T901" s="4">
        <v>4105</v>
      </c>
      <c r="U901" s="38">
        <f>[1]Data!$X896</f>
        <v>1231669.82</v>
      </c>
      <c r="V901" s="38">
        <f>[1]Data!$Y896</f>
        <v>3181406.49</v>
      </c>
      <c r="W901" s="51">
        <v>1394</v>
      </c>
      <c r="X901" s="50" t="e">
        <f>'[3]From Apr 2018'!$CT$10</f>
        <v>#REF!</v>
      </c>
      <c r="Y901" s="11" t="e">
        <f t="shared" si="14"/>
        <v>#REF!</v>
      </c>
      <c r="Z901" s="50" t="e">
        <f>'[3]From Apr 2018'!$CT$18</f>
        <v>#REF!</v>
      </c>
      <c r="AA901" s="29" t="e">
        <f t="shared" si="24"/>
        <v>#REF!</v>
      </c>
    </row>
    <row r="902" spans="1:27" ht="13" x14ac:dyDescent="0.3">
      <c r="A902" s="35">
        <v>42414</v>
      </c>
      <c r="B902" s="86" t="e">
        <f t="shared" si="16"/>
        <v>#REF!</v>
      </c>
      <c r="C902" s="13" t="e">
        <f t="shared" si="17"/>
        <v>#REF!</v>
      </c>
      <c r="D902" s="47">
        <f>[1]Data!$AJ897</f>
        <v>5027015</v>
      </c>
      <c r="E902" s="91">
        <f>[1]Data!$I897</f>
        <v>11681566.549999999</v>
      </c>
      <c r="G902" s="13">
        <f t="shared" si="18"/>
        <v>-4.953960300200233E-3</v>
      </c>
      <c r="H902" s="34">
        <v>8616</v>
      </c>
      <c r="I902" s="4">
        <f>'[2]Marketshare 2015'!$CU$15</f>
        <v>1917276756.8400002</v>
      </c>
      <c r="J902" s="48">
        <f t="shared" si="19"/>
        <v>-4.7723164048441014E-5</v>
      </c>
      <c r="K902" s="4">
        <f>'[2]Marketshare 2015'!$CU$69</f>
        <v>8871958.8368999995</v>
      </c>
      <c r="L902" s="29">
        <f t="shared" si="20"/>
        <v>5.1415279540796326E-2</v>
      </c>
      <c r="M902" s="4">
        <v>309</v>
      </c>
      <c r="N902" s="4">
        <f>'[2]Marketshare 2015'!$CU$26</f>
        <v>174810280</v>
      </c>
      <c r="O902" s="12">
        <f t="shared" si="21"/>
        <v>0.17325997086486256</v>
      </c>
      <c r="P902" s="4">
        <f>'[2]Marketshare 2015'!$CU$79</f>
        <v>2809607.7149999999</v>
      </c>
      <c r="Q902" s="29">
        <f t="shared" si="22"/>
        <v>0.17858139406904444</v>
      </c>
      <c r="R902" s="49">
        <v>1178625.21</v>
      </c>
      <c r="S902" s="11">
        <f t="shared" si="23"/>
        <v>-5.4372551658748769E-2</v>
      </c>
      <c r="T902" s="4">
        <v>4105</v>
      </c>
      <c r="U902" s="38">
        <f>[1]Data!$X897</f>
        <v>1252678.6599999999</v>
      </c>
      <c r="V902" s="38">
        <f>[1]Data!$Y897</f>
        <v>3448837.15</v>
      </c>
      <c r="W902" s="51">
        <v>1394</v>
      </c>
      <c r="X902" s="50" t="e">
        <f>'[3]From Apr 2018'!$CU$10</f>
        <v>#REF!</v>
      </c>
      <c r="Y902" s="11" t="e">
        <f t="shared" si="14"/>
        <v>#REF!</v>
      </c>
      <c r="Z902" s="50" t="e">
        <f>'[3]From Apr 2018'!$CU$18</f>
        <v>#REF!</v>
      </c>
      <c r="AA902" s="29" t="e">
        <f t="shared" si="24"/>
        <v>#REF!</v>
      </c>
    </row>
    <row r="903" spans="1:27" ht="13" x14ac:dyDescent="0.3">
      <c r="A903" s="35">
        <v>42421</v>
      </c>
      <c r="B903" s="86" t="e">
        <f t="shared" si="16"/>
        <v>#REF!</v>
      </c>
      <c r="C903" s="13" t="e">
        <f t="shared" si="17"/>
        <v>#REF!</v>
      </c>
      <c r="D903" s="47">
        <f>[1]Data!$AJ898</f>
        <v>11512475</v>
      </c>
      <c r="E903" s="91">
        <f>[1]Data!$I898</f>
        <v>11414314.620000001</v>
      </c>
      <c r="G903" s="13">
        <f t="shared" si="18"/>
        <v>-5.2283708595878275E-3</v>
      </c>
      <c r="H903" s="34">
        <v>8616</v>
      </c>
      <c r="I903" s="4">
        <f>'[2]Marketshare 2015'!$CV$15</f>
        <v>1841763354.0700002</v>
      </c>
      <c r="J903" s="48">
        <f t="shared" si="19"/>
        <v>5.4357718972666502E-2</v>
      </c>
      <c r="K903" s="4">
        <f>'[2]Marketshare 2015'!$CV$69</f>
        <v>7280918.279099999</v>
      </c>
      <c r="L903" s="29">
        <f t="shared" si="20"/>
        <v>4.3924802723013266E-2</v>
      </c>
      <c r="M903" s="4">
        <v>309</v>
      </c>
      <c r="N903" s="4">
        <f>'[2]Marketshare 2015'!$CV$26</f>
        <v>175307770</v>
      </c>
      <c r="O903" s="12">
        <f t="shared" si="21"/>
        <v>0.24939582843583685</v>
      </c>
      <c r="P903" s="4">
        <f>'[2]Marketshare 2015'!$CV$79</f>
        <v>4133396.34</v>
      </c>
      <c r="Q903" s="29">
        <f t="shared" si="22"/>
        <v>0.2619771274256697</v>
      </c>
      <c r="R903" s="49">
        <v>1246911.52</v>
      </c>
      <c r="S903" s="11">
        <f t="shared" si="23"/>
        <v>0.29679225813958432</v>
      </c>
      <c r="T903" s="4">
        <v>4105</v>
      </c>
      <c r="U903" s="38">
        <f>[1]Data!$X898</f>
        <v>1530526.27</v>
      </c>
      <c r="V903" s="38">
        <f>[1]Data!$Y898</f>
        <v>2947088.1</v>
      </c>
      <c r="W903" s="51">
        <v>1394</v>
      </c>
      <c r="X903" s="50" t="e">
        <f>'[3]From Apr 2018'!$CV$10</f>
        <v>#REF!</v>
      </c>
      <c r="Y903" s="11" t="e">
        <f t="shared" si="14"/>
        <v>#REF!</v>
      </c>
      <c r="Z903" s="50" t="e">
        <f>'[3]From Apr 2018'!$CV$18</f>
        <v>#REF!</v>
      </c>
      <c r="AA903" s="29" t="e">
        <f t="shared" si="24"/>
        <v>#REF!</v>
      </c>
    </row>
    <row r="904" spans="1:27" ht="13" x14ac:dyDescent="0.3">
      <c r="A904" s="35">
        <v>42428</v>
      </c>
      <c r="B904" s="86" t="e">
        <f t="shared" si="16"/>
        <v>#REF!</v>
      </c>
      <c r="C904" s="13" t="e">
        <f t="shared" si="17"/>
        <v>#REF!</v>
      </c>
      <c r="D904" s="47">
        <f>[1]Data!$AJ899</f>
        <v>17339737.190000001</v>
      </c>
      <c r="E904" s="91">
        <f>[1]Data!$I899</f>
        <v>13630779.819999998</v>
      </c>
      <c r="G904" s="13">
        <f t="shared" si="18"/>
        <v>0.27499283863089574</v>
      </c>
      <c r="H904" s="34">
        <v>8616</v>
      </c>
      <c r="I904" s="4">
        <f>'[2]Marketshare 2015'!$CW$15</f>
        <v>2220499090.5699997</v>
      </c>
      <c r="J904" s="48">
        <f t="shared" si="19"/>
        <v>0.25991005851728088</v>
      </c>
      <c r="K904" s="4">
        <f>'[2]Marketshare 2015'!$CW$69</f>
        <v>9886013.1612</v>
      </c>
      <c r="L904" s="29">
        <f t="shared" si="20"/>
        <v>4.9468424079292472E-2</v>
      </c>
      <c r="M904" s="4">
        <v>309</v>
      </c>
      <c r="N904" s="4">
        <f>'[2]Marketshare 2015'!$CW$26</f>
        <v>197292485</v>
      </c>
      <c r="O904" s="12">
        <f t="shared" si="21"/>
        <v>0.30173271644819422</v>
      </c>
      <c r="P904" s="4">
        <f>'[2]Marketshare 2015'!$CW$79</f>
        <v>3744766.665</v>
      </c>
      <c r="Q904" s="29">
        <f t="shared" si="22"/>
        <v>0.21089763505183687</v>
      </c>
      <c r="R904" s="49">
        <v>1540926.5499999998</v>
      </c>
      <c r="S904" s="11">
        <f t="shared" si="23"/>
        <v>0.57475657303146277</v>
      </c>
      <c r="T904" s="4">
        <v>4105</v>
      </c>
      <c r="U904" s="38">
        <f>[1]Data!$X899</f>
        <v>1044934.44</v>
      </c>
      <c r="V904" s="38">
        <f>[1]Data!$Y899</f>
        <v>2928761.96</v>
      </c>
      <c r="W904" s="51">
        <v>1394</v>
      </c>
      <c r="X904" s="50" t="e">
        <f>'[3]From Apr 2018'!CW$10</f>
        <v>#REF!</v>
      </c>
      <c r="Y904" s="11" t="e">
        <f t="shared" si="14"/>
        <v>#REF!</v>
      </c>
      <c r="Z904" s="50" t="e">
        <f>'[3]From Apr 2018'!$CW$18</f>
        <v>#REF!</v>
      </c>
      <c r="AA904" s="29" t="e">
        <f t="shared" si="24"/>
        <v>#REF!</v>
      </c>
    </row>
    <row r="905" spans="1:27" ht="13" x14ac:dyDescent="0.3">
      <c r="A905" s="35">
        <v>42435</v>
      </c>
      <c r="B905" s="86" t="e">
        <f t="shared" si="16"/>
        <v>#REF!</v>
      </c>
      <c r="C905" s="13" t="e">
        <f t="shared" si="17"/>
        <v>#REF!</v>
      </c>
      <c r="D905" s="47">
        <f>[1]Data!$AJ900</f>
        <v>12588435</v>
      </c>
      <c r="E905" s="91">
        <f>[1]Data!$I900</f>
        <v>13157077.58</v>
      </c>
      <c r="G905" s="13">
        <f t="shared" si="18"/>
        <v>7.7960658720218401E-2</v>
      </c>
      <c r="H905" s="34">
        <v>8616</v>
      </c>
      <c r="I905" s="4">
        <f>'[2]Marketshare 2015'!$CX$15</f>
        <v>2149442153.6599998</v>
      </c>
      <c r="J905" s="48">
        <f t="shared" si="19"/>
        <v>-4.7143734053871622E-3</v>
      </c>
      <c r="K905" s="4">
        <f>'[2]Marketshare 2015'!$CX$69</f>
        <v>9952807.5918000005</v>
      </c>
      <c r="L905" s="29">
        <f t="shared" si="20"/>
        <v>5.1449047294292852E-2</v>
      </c>
      <c r="M905" s="4">
        <v>309</v>
      </c>
      <c r="N905" s="4">
        <f>'[2]Marketshare 2015'!$CX$26</f>
        <v>194763945</v>
      </c>
      <c r="O905" s="12">
        <f t="shared" si="21"/>
        <v>0.26619887949910104</v>
      </c>
      <c r="P905" s="4">
        <f>'[2]Marketshare 2015'!$CX$79</f>
        <v>3204270</v>
      </c>
      <c r="Q905" s="29">
        <f t="shared" si="22"/>
        <v>0.18280077454787641</v>
      </c>
      <c r="R905" s="49">
        <v>1642961.21</v>
      </c>
      <c r="S905" s="11">
        <f t="shared" si="23"/>
        <v>0.23496791146127882</v>
      </c>
      <c r="T905" s="4">
        <v>4105</v>
      </c>
      <c r="U905" s="38">
        <f>[1]Data!$X900</f>
        <v>901074.15</v>
      </c>
      <c r="V905" s="38">
        <f>[1]Data!$Y900</f>
        <v>4535301.97</v>
      </c>
      <c r="W905" s="51">
        <v>1394</v>
      </c>
      <c r="X905" s="50" t="e">
        <f>'[3]From Apr 2018'!CX$10</f>
        <v>#REF!</v>
      </c>
      <c r="Y905" s="11" t="e">
        <f t="shared" si="14"/>
        <v>#REF!</v>
      </c>
      <c r="Z905" s="50" t="e">
        <f>'[3]From Apr 2018'!$CX$18</f>
        <v>#REF!</v>
      </c>
      <c r="AA905" s="29" t="e">
        <f t="shared" si="24"/>
        <v>#REF!</v>
      </c>
    </row>
    <row r="906" spans="1:27" ht="13" x14ac:dyDescent="0.3">
      <c r="A906" s="35">
        <v>42442</v>
      </c>
      <c r="B906" s="86" t="e">
        <f t="shared" si="16"/>
        <v>#REF!</v>
      </c>
      <c r="C906" s="13" t="e">
        <f t="shared" si="17"/>
        <v>#REF!</v>
      </c>
      <c r="D906" s="47">
        <f>[1]Data!$AJ901</f>
        <v>10189483</v>
      </c>
      <c r="E906" s="91">
        <f>[1]Data!$I901</f>
        <v>12414036.09</v>
      </c>
      <c r="G906" s="13">
        <f t="shared" si="18"/>
        <v>7.5262508502184522E-2</v>
      </c>
      <c r="H906" s="34">
        <v>8616</v>
      </c>
      <c r="I906" s="4">
        <f>'[2]Marketshare 2015'!$CY$15</f>
        <v>1954731603.98</v>
      </c>
      <c r="J906" s="48">
        <f t="shared" si="19"/>
        <v>-5.4910054850574985E-2</v>
      </c>
      <c r="K906" s="4">
        <f>'[2]Marketshare 2015'!$CY$69</f>
        <v>8709759.9323999994</v>
      </c>
      <c r="L906" s="29">
        <f t="shared" si="20"/>
        <v>4.9508132043784236E-2</v>
      </c>
      <c r="M906" s="4">
        <v>309</v>
      </c>
      <c r="N906" s="4">
        <f>'[2]Marketshare 2015'!$CY$26</f>
        <v>190394630</v>
      </c>
      <c r="O906" s="12">
        <f t="shared" si="21"/>
        <v>0.23166674763723871</v>
      </c>
      <c r="P906" s="4">
        <f>'[2]Marketshare 2015'!$CY$79</f>
        <v>3704276.1599999997</v>
      </c>
      <c r="Q906" s="29">
        <f t="shared" si="22"/>
        <v>0.21617534065955538</v>
      </c>
      <c r="R906" s="49">
        <v>1362905.6900000002</v>
      </c>
      <c r="S906" s="11">
        <f t="shared" si="23"/>
        <v>2.115028754262771E-2</v>
      </c>
      <c r="T906" s="4">
        <v>4105</v>
      </c>
      <c r="U906" s="38">
        <f>[1]Data!$X901</f>
        <v>1632108.45</v>
      </c>
      <c r="V906" s="38">
        <f>[1]Data!$Y901</f>
        <v>3542277.41</v>
      </c>
      <c r="W906" s="51">
        <v>1394</v>
      </c>
      <c r="X906" s="50" t="e">
        <f>'[3]From Apr 2018'!$CY$10</f>
        <v>#REF!</v>
      </c>
      <c r="Y906" s="11" t="e">
        <f t="shared" si="14"/>
        <v>#REF!</v>
      </c>
      <c r="Z906" s="50" t="e">
        <f>'[3]From Apr 2018'!$CY$18</f>
        <v>#REF!</v>
      </c>
      <c r="AA906" s="29" t="e">
        <f t="shared" si="24"/>
        <v>#REF!</v>
      </c>
    </row>
    <row r="907" spans="1:27" ht="13" x14ac:dyDescent="0.3">
      <c r="A907" s="35">
        <v>42449</v>
      </c>
      <c r="B907" s="86" t="e">
        <f t="shared" si="16"/>
        <v>#REF!</v>
      </c>
      <c r="C907" s="13" t="e">
        <f t="shared" si="17"/>
        <v>#REF!</v>
      </c>
      <c r="D907" s="47">
        <f>[1]Data!$AJ902</f>
        <v>1658280</v>
      </c>
      <c r="E907" s="91">
        <f>[1]Data!$I902</f>
        <v>13054625.91</v>
      </c>
      <c r="G907" s="13">
        <f t="shared" si="18"/>
        <v>0.21801338917309576</v>
      </c>
      <c r="H907" s="34">
        <v>8616</v>
      </c>
      <c r="I907" s="4">
        <f>'[2]Marketshare 2015'!$CZ$15</f>
        <v>1937613053.0999997</v>
      </c>
      <c r="J907" s="48">
        <f t="shared" si="19"/>
        <v>-8.2632470236809752E-4</v>
      </c>
      <c r="K907" s="4">
        <f>'[2]Marketshare 2015'!$CZ$69</f>
        <v>8883986.7195000015</v>
      </c>
      <c r="L907" s="29">
        <f t="shared" si="20"/>
        <v>5.0944621472317042E-2</v>
      </c>
      <c r="M907" s="4">
        <v>309</v>
      </c>
      <c r="N907" s="4">
        <f>'[2]Marketshare 2015'!$CZ$26</f>
        <v>209211250</v>
      </c>
      <c r="O907" s="12">
        <f t="shared" si="21"/>
        <v>0.43632189277273392</v>
      </c>
      <c r="P907" s="4">
        <f>'[2]Marketshare 2015'!$CZ$79</f>
        <v>4170639.1949999998</v>
      </c>
      <c r="Q907" s="29">
        <f t="shared" si="22"/>
        <v>0.22150068650705926</v>
      </c>
      <c r="R907" s="49">
        <v>1334547</v>
      </c>
      <c r="S907" s="11">
        <f t="shared" si="23"/>
        <v>0.19671944526183283</v>
      </c>
      <c r="T907" s="4">
        <v>4105</v>
      </c>
      <c r="U907" s="38">
        <f>[1]Data!$X902</f>
        <v>1929928.63</v>
      </c>
      <c r="V907" s="38">
        <f>[1]Data!$Y902</f>
        <v>3893809.29</v>
      </c>
      <c r="W907" s="51">
        <v>1394</v>
      </c>
      <c r="X907" s="50" t="e">
        <f>'[3]From Apr 2018'!$CZ$10</f>
        <v>#REF!</v>
      </c>
      <c r="Y907" s="11" t="e">
        <f t="shared" si="14"/>
        <v>#REF!</v>
      </c>
      <c r="Z907" s="50" t="e">
        <f>'[3]From Apr 2018'!$CZ$18</f>
        <v>#REF!</v>
      </c>
      <c r="AA907" s="29" t="e">
        <f t="shared" si="24"/>
        <v>#REF!</v>
      </c>
    </row>
    <row r="908" spans="1:27" ht="13" x14ac:dyDescent="0.3">
      <c r="A908" s="35">
        <v>42456</v>
      </c>
      <c r="B908" s="86" t="e">
        <f t="shared" si="16"/>
        <v>#REF!</v>
      </c>
      <c r="C908" s="13" t="e">
        <f t="shared" si="17"/>
        <v>#REF!</v>
      </c>
      <c r="D908" s="47">
        <f>[1]Data!$AJ903</f>
        <v>5530362.5</v>
      </c>
      <c r="E908" s="91">
        <f>[1]Data!$I903</f>
        <v>14695092.319999998</v>
      </c>
      <c r="G908" s="13">
        <f t="shared" si="18"/>
        <v>0.25610220211060764</v>
      </c>
      <c r="H908" s="34">
        <v>8616</v>
      </c>
      <c r="I908" s="4">
        <f>'[2]Marketshare 2015'!$DA$15</f>
        <v>2372738531.5900002</v>
      </c>
      <c r="J908" s="48">
        <f t="shared" si="19"/>
        <v>0.31291286029066945</v>
      </c>
      <c r="K908" s="4">
        <f>'[2]Marketshare 2015'!$DA$69</f>
        <v>11406239.066699998</v>
      </c>
      <c r="L908" s="29">
        <f t="shared" si="20"/>
        <v>5.341338202362849E-2</v>
      </c>
      <c r="M908" s="4">
        <v>309</v>
      </c>
      <c r="N908" s="4">
        <f>'[2]Marketshare 2015'!$DA$26</f>
        <v>192914855</v>
      </c>
      <c r="O908" s="12">
        <f t="shared" si="21"/>
        <v>0.22814191121536043</v>
      </c>
      <c r="P908" s="4">
        <f>'[2]Marketshare 2015'!$DA$79</f>
        <v>3288853.26</v>
      </c>
      <c r="Q908" s="29">
        <f t="shared" si="22"/>
        <v>0.1894245728251461</v>
      </c>
      <c r="R908" s="49">
        <v>1539536.67</v>
      </c>
      <c r="S908" s="11">
        <f t="shared" si="23"/>
        <v>0.47869358943536189</v>
      </c>
      <c r="T908" s="4">
        <v>4105</v>
      </c>
      <c r="U908" s="38">
        <f>[1]Data!$X903</f>
        <v>0</v>
      </c>
      <c r="V908" s="38">
        <f>[1]Data!$Y903</f>
        <v>3585540.03</v>
      </c>
      <c r="W908" s="51">
        <v>1394</v>
      </c>
      <c r="X908" s="50" t="e">
        <f>'[3]From Apr 2018'!$DA$10</f>
        <v>#REF!</v>
      </c>
      <c r="Y908" s="11" t="e">
        <f t="shared" si="14"/>
        <v>#REF!</v>
      </c>
      <c r="Z908" s="50" t="e">
        <f>'[3]From Apr 2018'!$DA$18</f>
        <v>#REF!</v>
      </c>
      <c r="AA908" s="29" t="e">
        <f t="shared" si="24"/>
        <v>#REF!</v>
      </c>
    </row>
    <row r="909" spans="1:27" ht="13" x14ac:dyDescent="0.3">
      <c r="A909" s="35">
        <v>42463</v>
      </c>
      <c r="B909" s="86" t="e">
        <f t="shared" si="16"/>
        <v>#REF!</v>
      </c>
      <c r="C909" s="13" t="e">
        <f t="shared" si="17"/>
        <v>#REF!</v>
      </c>
      <c r="D909" s="47">
        <f>[1]Data!$AJ904</f>
        <v>2346075</v>
      </c>
      <c r="E909" s="91">
        <f>[1]Data!$I904</f>
        <v>14085685.51</v>
      </c>
      <c r="G909" s="13">
        <f t="shared" si="18"/>
        <v>5.3659992409336166E-3</v>
      </c>
      <c r="H909" s="34">
        <v>8616</v>
      </c>
      <c r="I909" s="4">
        <f>'[2]Marketshare 2015'!$DB$15</f>
        <v>2234773784.71</v>
      </c>
      <c r="J909" s="48">
        <f t="shared" si="19"/>
        <v>8.1300166306690347E-3</v>
      </c>
      <c r="K909" s="4">
        <f>'[2]Marketshare 2015'!$DB$69</f>
        <v>10518794.9406</v>
      </c>
      <c r="L909" s="29">
        <f t="shared" si="20"/>
        <v>5.2298581690748885E-2</v>
      </c>
      <c r="M909" s="4">
        <v>309</v>
      </c>
      <c r="N909" s="4">
        <f>'[2]Marketshare 2015'!$DB$26</f>
        <v>196036320</v>
      </c>
      <c r="O909" s="12">
        <f t="shared" si="21"/>
        <v>0.15089814920843292</v>
      </c>
      <c r="P909" s="4">
        <f>'[2]Marketshare 2015'!$DB$79</f>
        <v>3566890.5749999997</v>
      </c>
      <c r="Q909" s="29">
        <f t="shared" si="22"/>
        <v>0.20216721829913967</v>
      </c>
      <c r="R909" s="49">
        <v>1602606.0099999998</v>
      </c>
      <c r="S909" s="11">
        <f t="shared" si="23"/>
        <v>0.26379445678613922</v>
      </c>
      <c r="T909" s="4">
        <v>4105</v>
      </c>
      <c r="U909" s="38">
        <f>[1]Data!$X904</f>
        <v>1103343.07</v>
      </c>
      <c r="V909" s="38">
        <f>[1]Data!$Y904</f>
        <v>3728173.56</v>
      </c>
      <c r="W909" s="51">
        <v>1394</v>
      </c>
      <c r="X909" s="50" t="e">
        <f>'[3]From Apr 2018'!$DB$10</f>
        <v>#REF!</v>
      </c>
      <c r="Y909" s="11" t="e">
        <f t="shared" si="14"/>
        <v>#REF!</v>
      </c>
      <c r="Z909" s="50" t="e">
        <f>'[3]From Apr 2018'!$DB$18</f>
        <v>#REF!</v>
      </c>
      <c r="AA909" s="29" t="e">
        <f t="shared" si="24"/>
        <v>#REF!</v>
      </c>
    </row>
    <row r="910" spans="1:27" ht="13" x14ac:dyDescent="0.3">
      <c r="A910" s="35">
        <v>42470</v>
      </c>
      <c r="B910" s="86" t="e">
        <f t="shared" si="16"/>
        <v>#REF!</v>
      </c>
      <c r="C910" s="13" t="e">
        <f t="shared" si="17"/>
        <v>#REF!</v>
      </c>
      <c r="D910" s="47">
        <f>[1]Data!$AJ905</f>
        <v>22451045</v>
      </c>
      <c r="E910" s="91">
        <f>[1]Data!$I905</f>
        <v>11736777.779999999</v>
      </c>
      <c r="G910" s="13">
        <f t="shared" si="18"/>
        <v>-0.18555626546111004</v>
      </c>
      <c r="H910" s="34">
        <v>8616</v>
      </c>
      <c r="I910" s="4">
        <f>'[2]Marketshare 2015'!$DC$15</f>
        <v>2066552810.8699999</v>
      </c>
      <c r="J910" s="48">
        <f t="shared" si="19"/>
        <v>-4.2660029175352721E-2</v>
      </c>
      <c r="K910" s="4">
        <f>'[2]Marketshare 2015'!$DC$69</f>
        <v>8715741.2964000013</v>
      </c>
      <c r="L910" s="29">
        <f t="shared" si="20"/>
        <v>4.6861405840013644E-2</v>
      </c>
      <c r="M910" s="4">
        <v>309</v>
      </c>
      <c r="N910" s="4">
        <f>'[2]Marketshare 2015'!$DC$26</f>
        <v>186968420</v>
      </c>
      <c r="O910" s="12">
        <f t="shared" si="21"/>
        <v>8.3444692497318229E-2</v>
      </c>
      <c r="P910" s="4">
        <f>'[2]Marketshare 2015'!$DC$79</f>
        <v>3021036.48</v>
      </c>
      <c r="Q910" s="29">
        <f t="shared" si="22"/>
        <v>0.17953337788274618</v>
      </c>
      <c r="R910" s="49">
        <v>1319263.3500000001</v>
      </c>
      <c r="S910" s="11">
        <f t="shared" si="23"/>
        <v>-1.2886495172111712E-2</v>
      </c>
      <c r="T910" s="4">
        <v>4105</v>
      </c>
      <c r="U910" s="38">
        <f>[1]Data!$X905</f>
        <v>1133096.05</v>
      </c>
      <c r="V910" s="38">
        <f>[1]Data!$Y905</f>
        <v>4677692.67</v>
      </c>
      <c r="W910" s="51">
        <v>1394</v>
      </c>
      <c r="X910" s="50" t="e">
        <f>'[3]From Apr 2018'!$DC$10</f>
        <v>#REF!</v>
      </c>
      <c r="Y910" s="11" t="e">
        <f t="shared" si="14"/>
        <v>#REF!</v>
      </c>
      <c r="Z910" s="50" t="e">
        <f>'[3]From Apr 2018'!$DC$18</f>
        <v>#REF!</v>
      </c>
      <c r="AA910" s="29" t="e">
        <f t="shared" si="24"/>
        <v>#REF!</v>
      </c>
    </row>
    <row r="911" spans="1:27" ht="13" x14ac:dyDescent="0.3">
      <c r="A911" s="35">
        <v>42477</v>
      </c>
      <c r="B911" s="86" t="e">
        <f t="shared" si="16"/>
        <v>#REF!</v>
      </c>
      <c r="C911" s="13" t="e">
        <f t="shared" si="17"/>
        <v>#REF!</v>
      </c>
      <c r="D911" s="47">
        <f>[1]Data!$AJ906</f>
        <v>8089447</v>
      </c>
      <c r="E911" s="91">
        <f>[1]Data!$I906</f>
        <v>12792618.700000001</v>
      </c>
      <c r="G911" s="13">
        <f t="shared" si="18"/>
        <v>5.7194071010179037E-2</v>
      </c>
      <c r="H911" s="34">
        <v>8616</v>
      </c>
      <c r="I911" s="4">
        <f>'[2]Marketshare 2015'!$DD$15</f>
        <v>1925106882.1500001</v>
      </c>
      <c r="J911" s="48">
        <f t="shared" si="19"/>
        <v>-3.4142166961392717E-2</v>
      </c>
      <c r="K911" s="4">
        <f>'[2]Marketshare 2015'!$DD$69</f>
        <v>8426641.929299999</v>
      </c>
      <c r="L911" s="29">
        <f t="shared" si="20"/>
        <v>4.8635925432583126E-2</v>
      </c>
      <c r="M911" s="4">
        <v>309</v>
      </c>
      <c r="N911" s="4">
        <f>'[2]Marketshare 2015'!$DD$26</f>
        <v>194811040</v>
      </c>
      <c r="O911" s="12">
        <f t="shared" si="21"/>
        <v>0.21351222861972419</v>
      </c>
      <c r="P911" s="4">
        <f>'[2]Marketshare 2015'!$DD$79</f>
        <v>4365976.7699999996</v>
      </c>
      <c r="Q911" s="29">
        <f t="shared" si="22"/>
        <v>0.2490149069580451</v>
      </c>
      <c r="R911" s="49">
        <v>1240117.18</v>
      </c>
      <c r="S911" s="11">
        <f t="shared" si="23"/>
        <v>8.6460073835836759E-4</v>
      </c>
      <c r="T911" s="4">
        <v>4105</v>
      </c>
      <c r="U911" s="38">
        <f>[1]Data!$X906</f>
        <v>1043100.81</v>
      </c>
      <c r="V911" s="38">
        <f>[1]Data!$Y906</f>
        <v>3878399.64</v>
      </c>
      <c r="W911" s="51">
        <v>1394</v>
      </c>
      <c r="X911" s="50" t="e">
        <f>'[3]From Apr 2018'!$DD$10</f>
        <v>#REF!</v>
      </c>
      <c r="Y911" s="11" t="e">
        <f t="shared" si="14"/>
        <v>#REF!</v>
      </c>
      <c r="Z911" s="50" t="e">
        <f>'[3]From Apr 2018'!$DD$18</f>
        <v>#REF!</v>
      </c>
      <c r="AA911" s="29" t="e">
        <f t="shared" si="24"/>
        <v>#REF!</v>
      </c>
    </row>
    <row r="912" spans="1:27" ht="13" x14ac:dyDescent="0.3">
      <c r="A912" s="35">
        <v>42484</v>
      </c>
      <c r="B912" s="86" t="e">
        <f t="shared" si="16"/>
        <v>#REF!</v>
      </c>
      <c r="C912" s="13" t="e">
        <f t="shared" si="17"/>
        <v>#REF!</v>
      </c>
      <c r="D912" s="47">
        <f>[1]Data!$AJ907</f>
        <v>8425677.5</v>
      </c>
      <c r="E912" s="91">
        <f>[1]Data!$I907</f>
        <v>11213017.060000001</v>
      </c>
      <c r="G912" s="13">
        <f t="shared" si="18"/>
        <v>4.271464644552303E-3</v>
      </c>
      <c r="H912" s="34">
        <v>8616</v>
      </c>
      <c r="I912" s="4">
        <f>'[2]Marketshare 2015'!$DE$15</f>
        <v>1950137761.4700003</v>
      </c>
      <c r="J912" s="48">
        <f t="shared" si="19"/>
        <v>4.4970224282575799E-2</v>
      </c>
      <c r="K912" s="4">
        <f>'[2]Marketshare 2015'!$DE$69</f>
        <v>8285934.7979999986</v>
      </c>
      <c r="L912" s="29">
        <f t="shared" si="20"/>
        <v>4.720996845402415E-2</v>
      </c>
      <c r="M912" s="4">
        <v>309</v>
      </c>
      <c r="N912" s="4">
        <f>'[2]Marketshare 2015'!$DE$26</f>
        <v>176153545</v>
      </c>
      <c r="O912" s="12">
        <f t="shared" si="21"/>
        <v>7.6704630106531058E-2</v>
      </c>
      <c r="P912" s="4">
        <f>'[2]Marketshare 2015'!$DE$79</f>
        <v>2927082.2849999997</v>
      </c>
      <c r="Q912" s="29">
        <f t="shared" si="22"/>
        <v>0.18462947481414579</v>
      </c>
      <c r="R912" s="49">
        <v>1241319.3699999999</v>
      </c>
      <c r="S912" s="11">
        <f t="shared" si="23"/>
        <v>0.16675170828282471</v>
      </c>
      <c r="T912" s="4">
        <v>4105</v>
      </c>
      <c r="U912" s="38">
        <f>[1]Data!$X907</f>
        <v>1356956.77</v>
      </c>
      <c r="V912" s="38">
        <f>[1]Data!$Y907</f>
        <v>2593276.7100000004</v>
      </c>
      <c r="W912" s="51">
        <v>1394</v>
      </c>
      <c r="X912" s="50" t="e">
        <f>'[3]From Apr 2018'!$DE$10</f>
        <v>#REF!</v>
      </c>
      <c r="Y912" s="11" t="e">
        <f t="shared" si="14"/>
        <v>#REF!</v>
      </c>
      <c r="Z912" s="50" t="e">
        <f>'[3]From Apr 2018'!$DE$18</f>
        <v>#REF!</v>
      </c>
      <c r="AA912" s="29" t="e">
        <f t="shared" si="24"/>
        <v>#REF!</v>
      </c>
    </row>
    <row r="913" spans="1:27" ht="13" x14ac:dyDescent="0.3">
      <c r="A913" s="35">
        <v>42491</v>
      </c>
      <c r="B913" s="86" t="e">
        <f t="shared" si="16"/>
        <v>#REF!</v>
      </c>
      <c r="C913" s="13" t="e">
        <f t="shared" si="17"/>
        <v>#REF!</v>
      </c>
      <c r="D913" s="47">
        <f>[1]Data!$AJ908</f>
        <v>22311350</v>
      </c>
      <c r="E913" s="91">
        <f>[1]Data!$I908</f>
        <v>15593992.239999998</v>
      </c>
      <c r="G913" s="13">
        <f t="shared" si="18"/>
        <v>0.17830609578275602</v>
      </c>
      <c r="H913" s="34">
        <v>8616</v>
      </c>
      <c r="I913" s="4">
        <f>'[2]Marketshare 2015'!$DF$15</f>
        <v>2487514810.7399998</v>
      </c>
      <c r="J913" s="48">
        <f t="shared" si="19"/>
        <v>0.1830107757534829</v>
      </c>
      <c r="K913" s="4">
        <f>'[2]Marketshare 2015'!$DF$69</f>
        <v>11638472.441399999</v>
      </c>
      <c r="L913" s="29">
        <f t="shared" si="20"/>
        <v>5.1986167037747298E-2</v>
      </c>
      <c r="M913" s="4">
        <v>309</v>
      </c>
      <c r="N913" s="4">
        <f>'[2]Marketshare 2015'!$DF$26</f>
        <v>201971550</v>
      </c>
      <c r="O913" s="12">
        <f t="shared" si="21"/>
        <v>0.23085518243980419</v>
      </c>
      <c r="P913" s="4">
        <f>'[2]Marketshare 2015'!$DF$79</f>
        <v>3955519.8</v>
      </c>
      <c r="Q913" s="29">
        <f t="shared" si="22"/>
        <v>0.21760599450764229</v>
      </c>
      <c r="R913" s="49">
        <v>1712700.19</v>
      </c>
      <c r="S913" s="11">
        <f t="shared" si="23"/>
        <v>0.31587257615983355</v>
      </c>
      <c r="T913" s="4">
        <v>4105</v>
      </c>
      <c r="U913" s="38">
        <f>[1]Data!$X908</f>
        <v>1151196.22</v>
      </c>
      <c r="V913" s="38">
        <f>[1]Data!$Y908</f>
        <v>3668847.43</v>
      </c>
      <c r="W913" s="51">
        <v>1394</v>
      </c>
      <c r="X913" s="50" t="e">
        <f>'[3]From Apr 2018'!$DF$10</f>
        <v>#REF!</v>
      </c>
      <c r="Y913" s="11" t="e">
        <f t="shared" si="14"/>
        <v>#REF!</v>
      </c>
      <c r="Z913" s="50" t="e">
        <f>'[3]From Apr 2018'!$DF$18</f>
        <v>#REF!</v>
      </c>
      <c r="AA913" s="29" t="e">
        <f t="shared" si="24"/>
        <v>#REF!</v>
      </c>
    </row>
    <row r="914" spans="1:27" ht="13" x14ac:dyDescent="0.3">
      <c r="A914" s="35">
        <v>42498</v>
      </c>
      <c r="B914" s="86" t="e">
        <f t="shared" si="16"/>
        <v>#REF!</v>
      </c>
      <c r="C914" s="13" t="e">
        <f t="shared" si="17"/>
        <v>#REF!</v>
      </c>
      <c r="D914" s="47">
        <f>[1]Data!$AJ909</f>
        <v>10897081.560000001</v>
      </c>
      <c r="E914" s="91">
        <f>[1]Data!$I909</f>
        <v>13417186.869999999</v>
      </c>
      <c r="G914" s="13">
        <f t="shared" si="18"/>
        <v>-8.6853261319543185E-2</v>
      </c>
      <c r="H914" s="34">
        <v>8616</v>
      </c>
      <c r="I914" s="4">
        <f>'[2]Marketshare 2015'!$DG$15</f>
        <v>2143363335.6199999</v>
      </c>
      <c r="J914" s="48">
        <f t="shared" si="19"/>
        <v>-4.320827088969359E-2</v>
      </c>
      <c r="K914" s="4">
        <f>'[2]Marketshare 2015'!$DG$69</f>
        <v>9737544.6035999991</v>
      </c>
      <c r="L914" s="29">
        <f t="shared" si="20"/>
        <v>5.0479047691978453E-2</v>
      </c>
      <c r="M914" s="4">
        <v>309</v>
      </c>
      <c r="N914" s="4">
        <f>'[2]Marketshare 2015'!$DG$26</f>
        <v>174489180</v>
      </c>
      <c r="O914" s="12">
        <f t="shared" si="21"/>
        <v>-3.2382160545683769E-2</v>
      </c>
      <c r="P914" s="4">
        <f>'[2]Marketshare 2015'!$DG$79</f>
        <v>3679642.26</v>
      </c>
      <c r="Q914" s="29">
        <f t="shared" si="22"/>
        <v>0.23431203012129462</v>
      </c>
      <c r="R914" s="49">
        <v>1469549.85</v>
      </c>
      <c r="S914" s="11">
        <f t="shared" si="23"/>
        <v>3.7958658071704843E-2</v>
      </c>
      <c r="T914" s="4">
        <v>4105</v>
      </c>
      <c r="U914" s="38">
        <f>[1]Data!$X909</f>
        <v>1027008.65</v>
      </c>
      <c r="V914" s="38">
        <f>[1]Data!$Y909</f>
        <v>4308838.9899999993</v>
      </c>
      <c r="W914" s="51">
        <v>1394</v>
      </c>
      <c r="X914" s="50" t="e">
        <f>'[3]From Apr 2018'!$DG$10</f>
        <v>#REF!</v>
      </c>
      <c r="Y914" s="11" t="e">
        <f t="shared" si="14"/>
        <v>#REF!</v>
      </c>
      <c r="Z914" s="50" t="e">
        <f>'[3]From Apr 2018'!$DG$18</f>
        <v>#REF!</v>
      </c>
      <c r="AA914" s="29" t="e">
        <f t="shared" si="24"/>
        <v>#REF!</v>
      </c>
    </row>
    <row r="915" spans="1:27" ht="13" x14ac:dyDescent="0.3">
      <c r="A915" s="35">
        <v>42505</v>
      </c>
      <c r="B915" s="86" t="e">
        <f t="shared" si="16"/>
        <v>#REF!</v>
      </c>
      <c r="C915" s="13" t="e">
        <f t="shared" si="17"/>
        <v>#REF!</v>
      </c>
      <c r="D915" s="47">
        <f>[1]Data!$AJ910</f>
        <v>7059820</v>
      </c>
      <c r="E915" s="91">
        <f>[1]Data!$I910</f>
        <v>14753901.23</v>
      </c>
      <c r="G915" s="13">
        <f t="shared" si="18"/>
        <v>0.23759566002611621</v>
      </c>
      <c r="H915" s="34">
        <v>8616</v>
      </c>
      <c r="I915" s="4">
        <f>'[2]Marketshare 2015'!$DH$15</f>
        <v>2013618487.73</v>
      </c>
      <c r="J915" s="48">
        <f t="shared" si="19"/>
        <v>8.6440754692115762E-2</v>
      </c>
      <c r="K915" s="4">
        <f>'[2]Marketshare 2015'!$DH$69</f>
        <v>9133841.5029000007</v>
      </c>
      <c r="L915" s="29">
        <f t="shared" si="20"/>
        <v>5.04003754576215E-2</v>
      </c>
      <c r="M915" s="4">
        <v>309</v>
      </c>
      <c r="N915" s="4">
        <f>'[2]Marketshare 2015'!$DH$26</f>
        <v>187541130</v>
      </c>
      <c r="O915" s="12">
        <f t="shared" si="21"/>
        <v>9.4905247538521476E-2</v>
      </c>
      <c r="P915" s="4">
        <f>'[2]Marketshare 2015'!$DH$79</f>
        <v>5620059.7199999997</v>
      </c>
      <c r="Q915" s="29">
        <f t="shared" si="22"/>
        <v>0.33296753624125014</v>
      </c>
      <c r="R915" s="49">
        <v>1268536.6600000001</v>
      </c>
      <c r="S915" s="11">
        <f t="shared" si="23"/>
        <v>5.0594071623847769E-2</v>
      </c>
      <c r="T915" s="4">
        <v>4105</v>
      </c>
      <c r="U915" s="38">
        <f>[1]Data!$X910</f>
        <v>1142109.03</v>
      </c>
      <c r="V915" s="38">
        <f>[1]Data!$Y910</f>
        <v>3997203.22</v>
      </c>
      <c r="W915" s="51">
        <v>1394</v>
      </c>
      <c r="X915" s="50" t="e">
        <f>'[3]From Apr 2018'!$DH$10</f>
        <v>#REF!</v>
      </c>
      <c r="Y915" s="11" t="e">
        <f t="shared" si="14"/>
        <v>#REF!</v>
      </c>
      <c r="Z915" s="50" t="e">
        <f>'[3]From Apr 2018'!$DH$18</f>
        <v>#REF!</v>
      </c>
      <c r="AA915" s="29" t="e">
        <f t="shared" si="24"/>
        <v>#REF!</v>
      </c>
    </row>
    <row r="916" spans="1:27" ht="13" x14ac:dyDescent="0.3">
      <c r="A916" s="35">
        <v>42512</v>
      </c>
      <c r="B916" s="86" t="e">
        <f t="shared" si="16"/>
        <v>#REF!</v>
      </c>
      <c r="C916" s="13" t="e">
        <f t="shared" si="17"/>
        <v>#REF!</v>
      </c>
      <c r="D916" s="47">
        <f>[1]Data!$AJ911</f>
        <v>20411055</v>
      </c>
      <c r="E916" s="91">
        <f>[1]Data!$I911</f>
        <v>12836459.32</v>
      </c>
      <c r="G916" s="13">
        <f t="shared" si="18"/>
        <v>0.16243005428641188</v>
      </c>
      <c r="H916" s="34">
        <v>8616</v>
      </c>
      <c r="I916" s="4">
        <f>'[2]Marketshare 2015'!$DI$15</f>
        <v>1897011392.6499996</v>
      </c>
      <c r="J916" s="48">
        <f t="shared" si="19"/>
        <v>6.5669175688428005E-2</v>
      </c>
      <c r="K916" s="4">
        <f>'[2]Marketshare 2015'!$DI$69</f>
        <v>8477772.7436999995</v>
      </c>
      <c r="L916" s="29">
        <f t="shared" si="20"/>
        <v>4.9655724417349091E-2</v>
      </c>
      <c r="M916" s="4">
        <v>309</v>
      </c>
      <c r="N916" s="4">
        <f>'[2]Marketshare 2015'!$DI$26</f>
        <v>175866660</v>
      </c>
      <c r="O916" s="12">
        <f t="shared" si="21"/>
        <v>5.2159335258629369E-2</v>
      </c>
      <c r="P916" s="4">
        <f>'[2]Marketshare 2015'!$DI$79</f>
        <v>4358686.59</v>
      </c>
      <c r="Q916" s="29">
        <f t="shared" si="22"/>
        <v>0.27537823826301133</v>
      </c>
      <c r="R916" s="49">
        <v>1223486.06</v>
      </c>
      <c r="S916" s="11">
        <f t="shared" si="23"/>
        <v>0.13816940496197683</v>
      </c>
      <c r="T916" s="4">
        <v>4105</v>
      </c>
      <c r="U916" s="38">
        <f>[1]Data!$X911</f>
        <v>1282947.7</v>
      </c>
      <c r="V916" s="38">
        <f>[1]Data!$Y911</f>
        <v>3718960.1999999997</v>
      </c>
      <c r="W916" s="51">
        <v>1394</v>
      </c>
      <c r="X916" s="50" t="e">
        <f>'[3]From Apr 2018'!$DI$10</f>
        <v>#REF!</v>
      </c>
      <c r="Y916" s="11" t="e">
        <f t="shared" si="14"/>
        <v>#REF!</v>
      </c>
      <c r="Z916" s="50" t="e">
        <f>'[3]From Apr 2018'!$DI$18</f>
        <v>#REF!</v>
      </c>
      <c r="AA916" s="29" t="e">
        <f t="shared" si="24"/>
        <v>#REF!</v>
      </c>
    </row>
    <row r="917" spans="1:27" ht="13" x14ac:dyDescent="0.3">
      <c r="A917" s="35">
        <v>42519</v>
      </c>
      <c r="B917" s="86" t="e">
        <f t="shared" si="16"/>
        <v>#REF!</v>
      </c>
      <c r="C917" s="13" t="e">
        <f t="shared" si="17"/>
        <v>#REF!</v>
      </c>
      <c r="D917" s="47">
        <f>[1]Data!$AJ912</f>
        <v>20098471.5</v>
      </c>
      <c r="E917" s="91">
        <f>[1]Data!$I912</f>
        <v>14848096.439999999</v>
      </c>
      <c r="G917" s="13">
        <f t="shared" si="18"/>
        <v>0.22528027056125199</v>
      </c>
      <c r="H917" s="34">
        <v>8616</v>
      </c>
      <c r="I917" s="4">
        <f>'[2]Marketshare 2015'!$DJ$15</f>
        <v>2187674825.2200003</v>
      </c>
      <c r="J917" s="48">
        <f t="shared" si="19"/>
        <v>0.22102749413877998</v>
      </c>
      <c r="K917" s="4">
        <f>'[2]Marketshare 2015'!$DJ$69</f>
        <v>9168726.0194999985</v>
      </c>
      <c r="L917" s="29">
        <f t="shared" si="20"/>
        <v>4.6567585079631338E-2</v>
      </c>
      <c r="M917" s="4">
        <v>309</v>
      </c>
      <c r="N917" s="4">
        <f>'[2]Marketshare 2015'!$DJ$26</f>
        <v>223145780</v>
      </c>
      <c r="O917" s="12">
        <f t="shared" si="21"/>
        <v>0.34899792465605861</v>
      </c>
      <c r="P917" s="4">
        <f>'[2]Marketshare 2015'!$DJ$79</f>
        <v>5679370.4399999995</v>
      </c>
      <c r="Q917" s="29">
        <f t="shared" si="22"/>
        <v>0.2827932305060844</v>
      </c>
      <c r="R917" s="49">
        <v>1577479.95</v>
      </c>
      <c r="S917" s="11">
        <f t="shared" si="23"/>
        <v>0.45900587190966147</v>
      </c>
      <c r="T917" s="4">
        <v>4105</v>
      </c>
      <c r="U917" s="38">
        <f>[1]Data!$X912</f>
        <v>1026553.19</v>
      </c>
      <c r="V917" s="38">
        <f>[1]Data!$Y912</f>
        <v>3488471.6100000003</v>
      </c>
      <c r="W917" s="51">
        <v>1394</v>
      </c>
      <c r="X917" s="50" t="e">
        <f>'[3]From Apr 2018'!$DJ$10</f>
        <v>#REF!</v>
      </c>
      <c r="Y917" s="11" t="e">
        <f t="shared" si="14"/>
        <v>#REF!</v>
      </c>
      <c r="Z917" s="50" t="e">
        <f>'[3]From Apr 2018'!$DJ$18</f>
        <v>#REF!</v>
      </c>
      <c r="AA917" s="29" t="e">
        <f t="shared" si="24"/>
        <v>#REF!</v>
      </c>
    </row>
    <row r="918" spans="1:27" ht="13" x14ac:dyDescent="0.3">
      <c r="A918" s="35">
        <v>42526</v>
      </c>
      <c r="B918" s="86" t="e">
        <f t="shared" si="16"/>
        <v>#REF!</v>
      </c>
      <c r="C918" s="13" t="e">
        <f t="shared" si="17"/>
        <v>#REF!</v>
      </c>
      <c r="D918" s="47">
        <f>[1]Data!$AJ913</f>
        <v>10717492</v>
      </c>
      <c r="E918" s="91">
        <f>[1]Data!$I913</f>
        <v>13232476.33</v>
      </c>
      <c r="G918" s="13">
        <f t="shared" si="18"/>
        <v>-3.9325280836240983E-3</v>
      </c>
      <c r="H918" s="34">
        <v>8616</v>
      </c>
      <c r="I918" s="4">
        <f>'[2]Marketshare 2015'!$DK$15</f>
        <v>2210973791.0500002</v>
      </c>
      <c r="J918" s="48">
        <f t="shared" si="19"/>
        <v>2.6253502178528842E-2</v>
      </c>
      <c r="K918" s="4">
        <f>'[2]Marketshare 2015'!$DK$69</f>
        <v>9527901.4538999982</v>
      </c>
      <c r="L918" s="29">
        <f t="shared" si="20"/>
        <v>4.7881875460732623E-2</v>
      </c>
      <c r="M918" s="4">
        <v>309</v>
      </c>
      <c r="N918" s="4">
        <f>'[2]Marketshare 2015'!$DK$26</f>
        <v>226999575</v>
      </c>
      <c r="O918" s="12">
        <f t="shared" si="21"/>
        <v>0.3031861324431695</v>
      </c>
      <c r="P918" s="4">
        <f>'[2]Marketshare 2015'!$DK$79</f>
        <v>3704574.8699999996</v>
      </c>
      <c r="Q918" s="29">
        <f t="shared" si="22"/>
        <v>0.18133048486985054</v>
      </c>
      <c r="R918" s="49">
        <v>1509644.29</v>
      </c>
      <c r="S918" s="11">
        <f t="shared" si="23"/>
        <v>3.0276899608583374E-2</v>
      </c>
      <c r="T918" s="4">
        <v>4105</v>
      </c>
      <c r="U918" s="38">
        <f>[1]Data!$X913</f>
        <v>796862.24</v>
      </c>
      <c r="V918" s="38">
        <f>[1]Data!$Y913</f>
        <v>3786096.11</v>
      </c>
      <c r="W918" s="51">
        <v>1394</v>
      </c>
      <c r="X918" s="50" t="e">
        <f>'[3]From Apr 2018'!$DK$10</f>
        <v>#REF!</v>
      </c>
      <c r="Y918" s="11" t="e">
        <f t="shared" si="14"/>
        <v>#REF!</v>
      </c>
      <c r="Z918" s="50" t="e">
        <f>'[3]From Apr 2018'!$DK$18</f>
        <v>#REF!</v>
      </c>
      <c r="AA918" s="29" t="e">
        <f t="shared" si="24"/>
        <v>#REF!</v>
      </c>
    </row>
    <row r="919" spans="1:27" ht="13" x14ac:dyDescent="0.3">
      <c r="A919" s="35">
        <v>42533</v>
      </c>
      <c r="B919" s="86" t="e">
        <f t="shared" si="16"/>
        <v>#REF!</v>
      </c>
      <c r="C919" s="13" t="e">
        <f t="shared" si="17"/>
        <v>#REF!</v>
      </c>
      <c r="D919" s="47">
        <f>[1]Data!$AJ914</f>
        <v>4862509</v>
      </c>
      <c r="E919" s="91">
        <f>[1]Data!$I914</f>
        <v>13040414.129999999</v>
      </c>
      <c r="G919" s="13">
        <f t="shared" si="18"/>
        <v>0.14765903552738013</v>
      </c>
      <c r="H919" s="34">
        <v>8616</v>
      </c>
      <c r="I919" s="4">
        <f>'[2]Marketshare 2015'!$DL$15</f>
        <v>1908419293.1899998</v>
      </c>
      <c r="J919" s="48">
        <f t="shared" si="19"/>
        <v>-3.3641891781284849E-2</v>
      </c>
      <c r="K919" s="4">
        <f>'[2]Marketshare 2015'!$DL$69</f>
        <v>8240850.3014999991</v>
      </c>
      <c r="L919" s="29">
        <f t="shared" si="20"/>
        <v>4.797949993313335E-2</v>
      </c>
      <c r="M919" s="4">
        <v>309</v>
      </c>
      <c r="N919" s="4">
        <f>'[2]Marketshare 2015'!$DL$26</f>
        <v>241775305</v>
      </c>
      <c r="O919" s="12">
        <f t="shared" si="21"/>
        <v>0.45757421433744216</v>
      </c>
      <c r="P919" s="4">
        <f>'[2]Marketshare 2015'!$DL$79</f>
        <v>4799563.83</v>
      </c>
      <c r="Q919" s="29">
        <f t="shared" si="22"/>
        <v>0.22057044659709973</v>
      </c>
      <c r="R919" s="49">
        <v>1372964.02</v>
      </c>
      <c r="S919" s="11">
        <f t="shared" si="23"/>
        <v>8.2676734063022339E-2</v>
      </c>
      <c r="T919" s="4">
        <v>4105</v>
      </c>
      <c r="U919" s="38">
        <f>[1]Data!$X914</f>
        <v>1175523.44</v>
      </c>
      <c r="V919" s="38">
        <f>[1]Data!$Y914</f>
        <v>3768893.92</v>
      </c>
      <c r="W919" s="51">
        <v>1394</v>
      </c>
      <c r="X919" s="50" t="e">
        <f>'[3]From Apr 2018'!$DL$10</f>
        <v>#REF!</v>
      </c>
      <c r="Y919" s="11" t="e">
        <f t="shared" si="14"/>
        <v>#REF!</v>
      </c>
      <c r="Z919" s="50" t="e">
        <f>'[3]From Apr 2018'!$DL$18</f>
        <v>#REF!</v>
      </c>
      <c r="AA919" s="29" t="e">
        <f t="shared" si="24"/>
        <v>#REF!</v>
      </c>
    </row>
    <row r="920" spans="1:27" ht="13" x14ac:dyDescent="0.3">
      <c r="A920" s="35">
        <v>42540</v>
      </c>
      <c r="B920" s="86" t="e">
        <f t="shared" si="16"/>
        <v>#REF!</v>
      </c>
      <c r="C920" s="13" t="e">
        <f t="shared" si="17"/>
        <v>#REF!</v>
      </c>
      <c r="D920" s="47">
        <f>[1]Data!$AJ915</f>
        <v>8265452.5</v>
      </c>
      <c r="E920" s="91">
        <f>[1]Data!$I915</f>
        <v>13328001.58</v>
      </c>
      <c r="G920" s="13">
        <f t="shared" si="18"/>
        <v>0.14168399391926911</v>
      </c>
      <c r="H920" s="34">
        <v>8616</v>
      </c>
      <c r="I920" s="4">
        <f>'[2]Marketshare 2015'!$DM$15</f>
        <v>1962383446.1599998</v>
      </c>
      <c r="J920" s="48">
        <f t="shared" si="19"/>
        <v>4.8068576839966237E-2</v>
      </c>
      <c r="K920" s="4">
        <f>'[2]Marketshare 2015'!$DM$69</f>
        <v>8447008.2750000004</v>
      </c>
      <c r="L920" s="29">
        <f t="shared" si="20"/>
        <v>4.7827374249236124E-2</v>
      </c>
      <c r="M920" s="4">
        <v>309</v>
      </c>
      <c r="N920" s="4">
        <f>'[2]Marketshare 2015'!$DM$26</f>
        <v>238083710</v>
      </c>
      <c r="O920" s="12">
        <f t="shared" si="21"/>
        <v>0.47719520813730276</v>
      </c>
      <c r="P920" s="4">
        <f>'[2]Marketshare 2015'!$DM$79</f>
        <v>4880993.3099999996</v>
      </c>
      <c r="Q920" s="29">
        <f t="shared" si="22"/>
        <v>0.22779071697093431</v>
      </c>
      <c r="R920" s="49">
        <v>1224393.1600000001</v>
      </c>
      <c r="S920" s="11">
        <f t="shared" si="23"/>
        <v>0.12987655678992582</v>
      </c>
      <c r="T920" s="4">
        <v>4105</v>
      </c>
      <c r="U920" s="38">
        <f>[1]Data!$X915</f>
        <v>876419.59</v>
      </c>
      <c r="V920" s="38">
        <f>[1]Data!$Y915</f>
        <v>4688287.33</v>
      </c>
      <c r="W920" s="51">
        <v>1394</v>
      </c>
      <c r="X920" s="50" t="e">
        <f>'[3]From Apr 2018'!$DM$10</f>
        <v>#REF!</v>
      </c>
      <c r="Y920" s="11" t="e">
        <f t="shared" si="14"/>
        <v>#REF!</v>
      </c>
      <c r="Z920" s="50" t="e">
        <f>'[3]From Apr 2018'!$DM$18</f>
        <v>#REF!</v>
      </c>
      <c r="AA920" s="29" t="e">
        <f t="shared" si="24"/>
        <v>#REF!</v>
      </c>
    </row>
    <row r="921" spans="1:27" ht="13" x14ac:dyDescent="0.3">
      <c r="A921" s="35">
        <v>42547</v>
      </c>
      <c r="B921" s="86" t="e">
        <f t="shared" si="16"/>
        <v>#REF!</v>
      </c>
      <c r="C921" s="13" t="e">
        <f t="shared" si="17"/>
        <v>#REF!</v>
      </c>
      <c r="D921" s="47">
        <f>[1]Data!$AJ916</f>
        <v>8697450</v>
      </c>
      <c r="E921" s="91">
        <f>[1]Data!$I916</f>
        <v>11853219.529999999</v>
      </c>
      <c r="G921" s="13">
        <f t="shared" si="18"/>
        <v>-6.2551129333893174E-2</v>
      </c>
      <c r="H921" s="34">
        <v>8616</v>
      </c>
      <c r="I921" s="4">
        <f>'[2]Marketshare 2015'!$DN$15</f>
        <v>1993914003.2599998</v>
      </c>
      <c r="J921" s="48">
        <f t="shared" si="19"/>
        <v>3.5017802540335374E-2</v>
      </c>
      <c r="K921" s="4">
        <f>'[2]Marketshare 2015'!$DN$69</f>
        <v>9054920.9862000011</v>
      </c>
      <c r="L921" s="29">
        <f t="shared" si="20"/>
        <v>5.0458662216878357E-2</v>
      </c>
      <c r="M921" s="4">
        <v>309</v>
      </c>
      <c r="N921" s="4">
        <f>'[2]Marketshare 2015'!$DN$26</f>
        <v>197188720</v>
      </c>
      <c r="O921" s="12">
        <f t="shared" si="21"/>
        <v>0.25034233408325401</v>
      </c>
      <c r="P921" s="4">
        <f>'[2]Marketshare 2015'!$DN$79</f>
        <v>2798298.54</v>
      </c>
      <c r="Q921" s="29">
        <f t="shared" si="22"/>
        <v>0.15767740669953129</v>
      </c>
      <c r="R921" s="49">
        <v>1314159.23</v>
      </c>
      <c r="S921" s="11">
        <f t="shared" si="23"/>
        <v>0.21906308134737862</v>
      </c>
      <c r="T921" s="4">
        <v>4105</v>
      </c>
      <c r="U921" s="38">
        <f>[1]Data!$X916</f>
        <v>1012889.07</v>
      </c>
      <c r="V921" s="38">
        <f>[1]Data!$Y916</f>
        <v>3993659.91</v>
      </c>
      <c r="W921" s="51">
        <v>1394</v>
      </c>
      <c r="X921" s="50" t="e">
        <f>'[3]From Apr 2018'!$DN$10</f>
        <v>#REF!</v>
      </c>
      <c r="Y921" s="11" t="e">
        <f t="shared" si="14"/>
        <v>#REF!</v>
      </c>
      <c r="Z921" s="50" t="e">
        <f>'[3]From Apr 2018'!$DN$18</f>
        <v>#REF!</v>
      </c>
      <c r="AA921" s="29" t="e">
        <f t="shared" si="24"/>
        <v>#REF!</v>
      </c>
    </row>
    <row r="922" spans="1:27" ht="13" x14ac:dyDescent="0.3">
      <c r="A922" s="35">
        <v>42554</v>
      </c>
      <c r="B922" s="86" t="e">
        <f t="shared" si="16"/>
        <v>#REF!</v>
      </c>
      <c r="C922" s="13" t="e">
        <f t="shared" si="17"/>
        <v>#REF!</v>
      </c>
      <c r="D922" s="47">
        <f>[1]Data!$AJ917</f>
        <v>15416330</v>
      </c>
      <c r="E922" s="91">
        <f>[1]Data!$I917</f>
        <v>13826015.140000001</v>
      </c>
      <c r="G922" s="13">
        <f t="shared" si="18"/>
        <v>4.5970025907490442E-2</v>
      </c>
      <c r="H922" s="34">
        <v>8616</v>
      </c>
      <c r="I922" s="4">
        <f>'[2]Marketshare 2015'!$DO$15</f>
        <v>2145690561.1299999</v>
      </c>
      <c r="J922" s="48">
        <f t="shared" si="19"/>
        <v>2.6244885042320476E-2</v>
      </c>
      <c r="K922" s="4">
        <f>'[2]Marketshare 2015'!$DO$69</f>
        <v>9733323.5541000012</v>
      </c>
      <c r="L922" s="29">
        <f t="shared" si="20"/>
        <v>5.0402439871406843E-2</v>
      </c>
      <c r="M922" s="4">
        <v>309</v>
      </c>
      <c r="N922" s="4">
        <f>'[2]Marketshare 2015'!$DO$26</f>
        <v>191961930</v>
      </c>
      <c r="O922" s="12">
        <f t="shared" si="21"/>
        <v>0.17778539672457949</v>
      </c>
      <c r="P922" s="4">
        <f>'[2]Marketshare 2015'!$DO$79</f>
        <v>4092682.59</v>
      </c>
      <c r="Q922" s="29">
        <f t="shared" si="22"/>
        <v>0.23689202853920047</v>
      </c>
      <c r="R922" s="49">
        <v>1583284.3900000001</v>
      </c>
      <c r="S922" s="11">
        <f t="shared" si="23"/>
        <v>0.25259794404981517</v>
      </c>
      <c r="T922" s="4">
        <v>4105</v>
      </c>
      <c r="U922" s="38">
        <f>[1]Data!$X917</f>
        <v>795555.08</v>
      </c>
      <c r="V922" s="38">
        <f>[1]Data!$Y917</f>
        <v>5536505.5</v>
      </c>
      <c r="W922" s="51">
        <v>1394</v>
      </c>
      <c r="X922" s="50" t="e">
        <f>'[3]From Apr 2018'!$DO$10</f>
        <v>#REF!</v>
      </c>
      <c r="Y922" s="11" t="e">
        <f t="shared" si="14"/>
        <v>#REF!</v>
      </c>
      <c r="Z922" s="50" t="e">
        <f>'[3]From Apr 2018'!$DO$18</f>
        <v>#REF!</v>
      </c>
      <c r="AA922" s="29" t="e">
        <f t="shared" si="24"/>
        <v>#REF!</v>
      </c>
    </row>
    <row r="923" spans="1:27" ht="13" x14ac:dyDescent="0.3">
      <c r="A923" s="35">
        <v>42561</v>
      </c>
      <c r="B923" s="86" t="e">
        <f t="shared" si="16"/>
        <v>#REF!</v>
      </c>
      <c r="C923" s="13" t="e">
        <f t="shared" si="17"/>
        <v>#REF!</v>
      </c>
      <c r="D923" s="47">
        <f>[1]Data!$AJ918</f>
        <v>14892653</v>
      </c>
      <c r="E923" s="91">
        <f>[1]Data!$I918</f>
        <v>12544258.439999999</v>
      </c>
      <c r="G923" s="13">
        <f t="shared" si="18"/>
        <v>2.3102893615313924E-2</v>
      </c>
      <c r="H923" s="34">
        <v>8616</v>
      </c>
      <c r="I923" s="4">
        <f>'[2]Marketshare 2015'!$DP$15</f>
        <v>2027463435.46</v>
      </c>
      <c r="J923" s="48">
        <f t="shared" si="19"/>
        <v>-4.7696589468324224E-2</v>
      </c>
      <c r="K923" s="4">
        <f>'[2]Marketshare 2015'!$DP$69</f>
        <v>8368389.848699999</v>
      </c>
      <c r="L923" s="29">
        <f t="shared" si="20"/>
        <v>4.5861300284758919E-2</v>
      </c>
      <c r="M923" s="4">
        <v>309</v>
      </c>
      <c r="N923" s="4">
        <f>'[2]Marketshare 2015'!$DP$26</f>
        <v>178924880</v>
      </c>
      <c r="O923" s="12">
        <f t="shared" si="21"/>
        <v>0.11929346058182655</v>
      </c>
      <c r="P923" s="4">
        <f>'[2]Marketshare 2015'!$DP$79</f>
        <v>4175868.5999999996</v>
      </c>
      <c r="Q923" s="29">
        <f t="shared" si="22"/>
        <v>0.25931854753793881</v>
      </c>
      <c r="R923" s="49">
        <v>1456513.7599999998</v>
      </c>
      <c r="S923" s="11">
        <f t="shared" si="23"/>
        <v>-4.5414828454661826E-3</v>
      </c>
      <c r="T923" s="4">
        <v>4105</v>
      </c>
      <c r="U923" s="38">
        <f>[1]Data!$X918</f>
        <v>767240.81</v>
      </c>
      <c r="V923" s="38">
        <f>[1]Data!$Y918</f>
        <v>3937562.06</v>
      </c>
      <c r="W923" s="51">
        <v>1394</v>
      </c>
      <c r="X923" s="50" t="e">
        <f>'[3]From Apr 2018'!$DP$10</f>
        <v>#REF!</v>
      </c>
      <c r="Y923" s="11" t="e">
        <f t="shared" si="14"/>
        <v>#REF!</v>
      </c>
      <c r="Z923" s="50" t="e">
        <f>'[3]From Apr 2018'!$DP$18</f>
        <v>#REF!</v>
      </c>
      <c r="AA923" s="29" t="e">
        <f t="shared" si="24"/>
        <v>#REF!</v>
      </c>
    </row>
    <row r="924" spans="1:27" ht="13" x14ac:dyDescent="0.3">
      <c r="A924" s="35">
        <v>42568</v>
      </c>
      <c r="B924" s="86" t="e">
        <f t="shared" si="16"/>
        <v>#REF!</v>
      </c>
      <c r="C924" s="13" t="e">
        <f t="shared" si="17"/>
        <v>#REF!</v>
      </c>
      <c r="D924" s="47">
        <f>[1]Data!$AJ919</f>
        <v>6988124.5</v>
      </c>
      <c r="E924" s="91">
        <f>[1]Data!$I919</f>
        <v>13187418.49</v>
      </c>
      <c r="G924" s="13">
        <f t="shared" si="18"/>
        <v>6.4537167320149802E-2</v>
      </c>
      <c r="H924" s="34">
        <v>8616</v>
      </c>
      <c r="I924" s="4">
        <f>'[2]Marketshare 2015'!$DQ$15</f>
        <v>2043642059.1800001</v>
      </c>
      <c r="J924" s="48">
        <f t="shared" si="19"/>
        <v>0.10970891519089077</v>
      </c>
      <c r="K924" s="4">
        <f>'[2]Marketshare 2015'!$DQ$69</f>
        <v>8721117.9576000012</v>
      </c>
      <c r="L924" s="29">
        <f t="shared" si="20"/>
        <v>4.7415989607730587E-2</v>
      </c>
      <c r="M924" s="4">
        <v>309</v>
      </c>
      <c r="N924" s="4">
        <f>'[2]Marketshare 2015'!$DQ$26</f>
        <v>194428730</v>
      </c>
      <c r="O924" s="12">
        <f t="shared" si="21"/>
        <v>0.29737443609835323</v>
      </c>
      <c r="P924" s="4">
        <f>'[2]Marketshare 2015'!$DQ$79</f>
        <v>4466300.5350000001</v>
      </c>
      <c r="Q924" s="29">
        <f t="shared" si="22"/>
        <v>0.25523780101839888</v>
      </c>
      <c r="R924" s="49">
        <v>1296819.6000000001</v>
      </c>
      <c r="S924" s="11">
        <f t="shared" si="23"/>
        <v>0.10544072687937223</v>
      </c>
      <c r="T924" s="4">
        <v>4105</v>
      </c>
      <c r="U924" s="38">
        <f>[1]Data!$X919</f>
        <v>1477230.97</v>
      </c>
      <c r="V924" s="38">
        <f>[1]Data!$Y919</f>
        <v>4411527.47</v>
      </c>
      <c r="W924" s="51">
        <v>1394</v>
      </c>
      <c r="X924" s="50" t="e">
        <f>'[3]From Apr 2018'!$DQ$10</f>
        <v>#REF!</v>
      </c>
      <c r="Y924" s="11" t="e">
        <f t="shared" si="14"/>
        <v>#REF!</v>
      </c>
      <c r="Z924" s="50" t="e">
        <f>'[3]From Apr 2018'!$DQ$18</f>
        <v>#REF!</v>
      </c>
      <c r="AA924" s="29" t="e">
        <f t="shared" si="24"/>
        <v>#REF!</v>
      </c>
    </row>
    <row r="925" spans="1:27" ht="13" x14ac:dyDescent="0.3">
      <c r="A925" s="35">
        <v>42575</v>
      </c>
      <c r="B925" s="86" t="e">
        <f t="shared" si="16"/>
        <v>#REF!</v>
      </c>
      <c r="C925" s="13" t="e">
        <f t="shared" si="17"/>
        <v>#REF!</v>
      </c>
      <c r="D925" s="47">
        <f>[1]Data!$AJ920</f>
        <v>3952375</v>
      </c>
      <c r="E925" s="91">
        <f>[1]Data!$I920</f>
        <v>11370295.07</v>
      </c>
      <c r="G925" s="13">
        <f t="shared" si="18"/>
        <v>4.9162483675047275E-2</v>
      </c>
      <c r="H925" s="34">
        <v>8616</v>
      </c>
      <c r="I925" s="4">
        <f>'[2]Marketshare 2015'!$DR$15</f>
        <v>1920630604.1500001</v>
      </c>
      <c r="J925" s="48">
        <f t="shared" si="19"/>
        <v>4.8516488517170941E-2</v>
      </c>
      <c r="K925" s="4">
        <f>'[2]Marketshare 2015'!$DR$69</f>
        <v>8747787.6819000002</v>
      </c>
      <c r="L925" s="29">
        <f t="shared" si="20"/>
        <v>5.0607149912107165E-2</v>
      </c>
      <c r="M925" s="4">
        <v>309</v>
      </c>
      <c r="N925" s="4">
        <f>'[2]Marketshare 2015'!$DR$26</f>
        <v>199028000</v>
      </c>
      <c r="O925" s="12">
        <f t="shared" si="21"/>
        <v>0.34339781478149334</v>
      </c>
      <c r="P925" s="4">
        <f>'[2]Marketshare 2015'!$DR$79</f>
        <v>2622507.39</v>
      </c>
      <c r="Q925" s="29">
        <f t="shared" si="22"/>
        <v>0.14640639005567058</v>
      </c>
      <c r="R925" s="49">
        <v>1397743.9000000001</v>
      </c>
      <c r="S925" s="11">
        <f t="shared" si="23"/>
        <v>0.20344512175460916</v>
      </c>
      <c r="T925" s="4">
        <v>4105</v>
      </c>
      <c r="U925" s="38">
        <f>[1]Data!$X920</f>
        <v>753774.42</v>
      </c>
      <c r="V925" s="38">
        <f>[1]Data!$Y920</f>
        <v>3985935.26</v>
      </c>
      <c r="W925" s="51">
        <v>1394</v>
      </c>
      <c r="X925" s="50" t="e">
        <f>'[3]From Apr 2018'!$DR$10</f>
        <v>#REF!</v>
      </c>
      <c r="Y925" s="11" t="e">
        <f t="shared" si="14"/>
        <v>#REF!</v>
      </c>
      <c r="Z925" s="50" t="e">
        <f>'[3]From Apr 2018'!$DR$18</f>
        <v>#REF!</v>
      </c>
      <c r="AA925" s="29" t="e">
        <f t="shared" si="24"/>
        <v>#REF!</v>
      </c>
    </row>
    <row r="926" spans="1:27" ht="13" x14ac:dyDescent="0.3">
      <c r="A926" s="35">
        <v>42582</v>
      </c>
      <c r="B926" s="86" t="e">
        <f t="shared" si="16"/>
        <v>#REF!</v>
      </c>
      <c r="C926" s="13" t="e">
        <f t="shared" si="17"/>
        <v>#REF!</v>
      </c>
      <c r="D926" s="47">
        <f>[1]Data!$AJ921</f>
        <v>11641788</v>
      </c>
      <c r="E926" s="91">
        <f>[1]Data!$I921</f>
        <v>14717287.289999999</v>
      </c>
      <c r="G926" s="13">
        <f t="shared" si="18"/>
        <v>8.5853354042829011E-2</v>
      </c>
      <c r="H926" s="34">
        <v>8616</v>
      </c>
      <c r="I926" s="4">
        <f>'[2]Marketshare 2015'!$DS$15</f>
        <v>2319605735.6900001</v>
      </c>
      <c r="J926" s="48">
        <f t="shared" si="19"/>
        <v>0.16617585353834352</v>
      </c>
      <c r="K926" s="4">
        <f>'[2]Marketshare 2015'!$DS$69</f>
        <v>10839114.567900002</v>
      </c>
      <c r="L926" s="29">
        <f t="shared" si="20"/>
        <v>5.1920291649983796E-2</v>
      </c>
      <c r="M926" s="4">
        <v>309</v>
      </c>
      <c r="N926" s="4">
        <f>'[2]Marketshare 2015'!$DS$26</f>
        <v>193493135</v>
      </c>
      <c r="O926" s="12">
        <f t="shared" si="21"/>
        <v>9.8986593336196194E-2</v>
      </c>
      <c r="P926" s="4">
        <f>'[2]Marketshare 2015'!$DS$79</f>
        <v>3878172.81</v>
      </c>
      <c r="Q926" s="29">
        <f t="shared" si="22"/>
        <v>0.2226994203179353</v>
      </c>
      <c r="R926" s="49">
        <v>1818433.02</v>
      </c>
      <c r="S926" s="11">
        <f t="shared" si="23"/>
        <v>0.42696092958695586</v>
      </c>
      <c r="T926" s="4">
        <v>4105</v>
      </c>
      <c r="U926" s="38">
        <f>[1]Data!$X921</f>
        <v>842292.86</v>
      </c>
      <c r="V926" s="38">
        <f>[1]Data!$Y921</f>
        <v>4192810.5799999996</v>
      </c>
      <c r="W926" s="51">
        <v>1394</v>
      </c>
      <c r="X926" s="50" t="e">
        <f>'[3]From Apr 2018'!$DS$10</f>
        <v>#REF!</v>
      </c>
      <c r="Y926" s="11" t="e">
        <f t="shared" si="14"/>
        <v>#REF!</v>
      </c>
      <c r="Z926" s="50" t="e">
        <f>'[3]From Apr 2018'!$DS$18</f>
        <v>#REF!</v>
      </c>
      <c r="AA926" s="29" t="e">
        <f t="shared" si="24"/>
        <v>#REF!</v>
      </c>
    </row>
    <row r="927" spans="1:27" ht="13" x14ac:dyDescent="0.3">
      <c r="A927" s="35">
        <v>42589</v>
      </c>
      <c r="B927" s="86" t="e">
        <f t="shared" si="16"/>
        <v>#REF!</v>
      </c>
      <c r="C927" s="13" t="e">
        <f t="shared" si="17"/>
        <v>#REF!</v>
      </c>
      <c r="D927" s="47">
        <f>[1]Data!$AJ922</f>
        <v>25823562.25</v>
      </c>
      <c r="E927" s="91">
        <f>[1]Data!$I922</f>
        <v>12772081.970000001</v>
      </c>
      <c r="G927" s="13">
        <f t="shared" si="18"/>
        <v>7.8502166357456993E-3</v>
      </c>
      <c r="H927" s="34">
        <v>8616</v>
      </c>
      <c r="I927" s="4">
        <f>'[2]Marketshare 2015'!$DT$15</f>
        <v>2089806113.8699999</v>
      </c>
      <c r="J927" s="48">
        <f t="shared" si="19"/>
        <v>-2.5549687748785188E-2</v>
      </c>
      <c r="K927" s="4">
        <f>'[2]Marketshare 2015'!$DT$69</f>
        <v>9319581.0026999991</v>
      </c>
      <c r="L927" s="29">
        <f t="shared" si="20"/>
        <v>4.9550481904868986E-2</v>
      </c>
      <c r="M927" s="4">
        <v>309</v>
      </c>
      <c r="N927" s="4">
        <f>'[2]Marketshare 2015'!$DT$26</f>
        <v>189196505</v>
      </c>
      <c r="O927" s="12">
        <f t="shared" si="21"/>
        <v>0.13303702350705993</v>
      </c>
      <c r="P927" s="4">
        <f>'[2]Marketshare 2015'!$DT$79</f>
        <v>3452500.98</v>
      </c>
      <c r="Q927" s="29">
        <f t="shared" si="22"/>
        <v>0.20275809006091311</v>
      </c>
      <c r="R927" s="49">
        <v>1694593.92</v>
      </c>
      <c r="S927" s="11">
        <f t="shared" si="23"/>
        <v>6.1196548928346806E-2</v>
      </c>
      <c r="T927" s="4">
        <v>4105</v>
      </c>
      <c r="U927" s="38">
        <f>[1]Data!$X922</f>
        <v>1021782.67</v>
      </c>
      <c r="V927" s="38">
        <f>[1]Data!$Y922</f>
        <v>4140222.94</v>
      </c>
      <c r="W927" s="51">
        <v>1394</v>
      </c>
      <c r="X927" s="50" t="e">
        <f>'[3]From Apr 2018'!$DT$10</f>
        <v>#REF!</v>
      </c>
      <c r="Y927" s="11" t="e">
        <f t="shared" si="14"/>
        <v>#REF!</v>
      </c>
      <c r="Z927" s="50" t="e">
        <f>'[3]From Apr 2018'!$DT$18</f>
        <v>#REF!</v>
      </c>
      <c r="AA927" s="29" t="e">
        <f t="shared" si="24"/>
        <v>#REF!</v>
      </c>
    </row>
    <row r="928" spans="1:27" ht="13" x14ac:dyDescent="0.3">
      <c r="A928" s="35">
        <v>42596</v>
      </c>
      <c r="B928" s="86" t="e">
        <f t="shared" si="16"/>
        <v>#REF!</v>
      </c>
      <c r="C928" s="13" t="e">
        <f t="shared" si="17"/>
        <v>#REF!</v>
      </c>
      <c r="D928" s="47">
        <f>[1]Data!$AJ923</f>
        <v>7927805</v>
      </c>
      <c r="E928" s="91">
        <f>[1]Data!$I923</f>
        <v>13569664.060000001</v>
      </c>
      <c r="G928" s="13">
        <f t="shared" si="18"/>
        <v>4.8797395677457001E-2</v>
      </c>
      <c r="H928" s="34">
        <v>8616</v>
      </c>
      <c r="I928" s="4">
        <f>'[2]Marketshare 2015'!$DU$15</f>
        <v>2045234136.0599999</v>
      </c>
      <c r="J928" s="48">
        <f t="shared" si="19"/>
        <v>6.4272055912037995E-3</v>
      </c>
      <c r="K928" s="4">
        <f>'[2]Marketshare 2015'!$DU$69</f>
        <v>9332032.7510999981</v>
      </c>
      <c r="L928" s="29">
        <f t="shared" si="20"/>
        <v>5.0697986583457894E-2</v>
      </c>
      <c r="M928" s="4">
        <v>309</v>
      </c>
      <c r="N928" s="4">
        <f>'[2]Marketshare 2015'!$DU$26</f>
        <v>176532640</v>
      </c>
      <c r="O928" s="12">
        <f t="shared" si="21"/>
        <v>-8.5104393600277106E-4</v>
      </c>
      <c r="P928" s="4">
        <f>'[2]Marketshare 2015'!$DU$79</f>
        <v>4237631.3250000002</v>
      </c>
      <c r="Q928" s="29">
        <f t="shared" si="22"/>
        <v>0.26672003828867008</v>
      </c>
      <c r="R928" s="49">
        <v>1372262.9100000001</v>
      </c>
      <c r="S928" s="11">
        <f t="shared" si="23"/>
        <v>-4.5694618669554821E-2</v>
      </c>
      <c r="T928" s="4">
        <v>4105</v>
      </c>
      <c r="U928" s="38">
        <f>[1]Data!$X923</f>
        <v>956024.46</v>
      </c>
      <c r="V928" s="38">
        <f>[1]Data!$Y923</f>
        <v>3754709.9</v>
      </c>
      <c r="W928" s="51">
        <v>1394</v>
      </c>
      <c r="X928" s="50" t="e">
        <f>'[3]From Apr 2018'!$DU$10</f>
        <v>#REF!</v>
      </c>
      <c r="Y928" s="11" t="e">
        <f t="shared" si="14"/>
        <v>#REF!</v>
      </c>
      <c r="Z928" s="50" t="e">
        <f>'[3]From Apr 2018'!$DU$18</f>
        <v>#REF!</v>
      </c>
      <c r="AA928" s="29" t="e">
        <f t="shared" si="24"/>
        <v>#REF!</v>
      </c>
    </row>
    <row r="929" spans="1:27" ht="13" x14ac:dyDescent="0.3">
      <c r="A929" s="35">
        <v>42603</v>
      </c>
      <c r="B929" s="86" t="e">
        <f t="shared" si="16"/>
        <v>#REF!</v>
      </c>
      <c r="C929" s="13" t="e">
        <f t="shared" si="17"/>
        <v>#REF!</v>
      </c>
      <c r="D929" s="47">
        <f>[1]Data!$AJ924</f>
        <v>11388284</v>
      </c>
      <c r="E929" s="91">
        <f>[1]Data!$I924</f>
        <v>10838756.720000001</v>
      </c>
      <c r="G929" s="13">
        <f t="shared" si="18"/>
        <v>-6.443732392127699E-3</v>
      </c>
      <c r="H929" s="34">
        <v>8616</v>
      </c>
      <c r="I929" s="4">
        <f>'[2]Marketshare 2015'!$DV$15</f>
        <v>1763963726.6999998</v>
      </c>
      <c r="J929" s="48">
        <f t="shared" si="19"/>
        <v>-5.4089531665986956E-2</v>
      </c>
      <c r="K929" s="4">
        <f>'[2]Marketshare 2015'!$DV$69</f>
        <v>7739375.6484000003</v>
      </c>
      <c r="L929" s="29">
        <f t="shared" si="20"/>
        <v>4.8749904240306972E-2</v>
      </c>
      <c r="M929" s="4">
        <v>309</v>
      </c>
      <c r="N929" s="4">
        <f>'[2]Marketshare 2015'!$DV$26</f>
        <v>155018430</v>
      </c>
      <c r="O929" s="12">
        <f t="shared" si="21"/>
        <v>-5.4232176943225685E-2</v>
      </c>
      <c r="P929" s="4">
        <f>'[2]Marketshare 2015'!$DV$79</f>
        <v>3099381.57</v>
      </c>
      <c r="Q929" s="29">
        <f t="shared" si="22"/>
        <v>0.22215147579549091</v>
      </c>
      <c r="R929" s="49">
        <v>1231214.43</v>
      </c>
      <c r="S929" s="11">
        <f t="shared" si="23"/>
        <v>3.905780267691461E-2</v>
      </c>
      <c r="T929" s="4">
        <v>4105</v>
      </c>
      <c r="U929" s="38">
        <f>[1]Data!$X924</f>
        <v>812456.37</v>
      </c>
      <c r="V929" s="38">
        <f>[1]Data!$Y924</f>
        <v>2965921.94</v>
      </c>
      <c r="W929" s="51">
        <v>1394</v>
      </c>
      <c r="X929" s="50" t="e">
        <f>'[3]From Apr 2018'!$DV$10</f>
        <v>#REF!</v>
      </c>
      <c r="Y929" s="11" t="e">
        <f t="shared" si="14"/>
        <v>#REF!</v>
      </c>
      <c r="Z929" s="50" t="e">
        <f>'[3]From Apr 2018'!$DV$18</f>
        <v>#REF!</v>
      </c>
      <c r="AA929" s="29" t="e">
        <f t="shared" si="24"/>
        <v>#REF!</v>
      </c>
    </row>
    <row r="930" spans="1:27" ht="13" x14ac:dyDescent="0.3">
      <c r="A930" s="35">
        <v>42610</v>
      </c>
      <c r="B930" s="86" t="e">
        <f t="shared" si="16"/>
        <v>#REF!</v>
      </c>
      <c r="C930" s="13" t="e">
        <f t="shared" si="17"/>
        <v>#REF!</v>
      </c>
      <c r="D930" s="47">
        <f>[1]Data!$AJ925</f>
        <v>8926900</v>
      </c>
      <c r="E930" s="91">
        <f>[1]Data!$I925</f>
        <v>11675119.880000001</v>
      </c>
      <c r="G930" s="13">
        <f t="shared" si="18"/>
        <v>2.5885044017156078E-2</v>
      </c>
      <c r="H930" s="34">
        <v>8616</v>
      </c>
      <c r="I930" s="4">
        <f>'[2]Marketshare 2015'!$DW$15</f>
        <v>2012669299.78</v>
      </c>
      <c r="J930" s="48">
        <f t="shared" si="19"/>
        <v>0.12771753823512033</v>
      </c>
      <c r="K930" s="4">
        <f>'[2]Marketshare 2015'!$DW$69</f>
        <v>8787080.6999999993</v>
      </c>
      <c r="L930" s="29">
        <f t="shared" si="20"/>
        <v>4.8509822259758306E-2</v>
      </c>
      <c r="M930" s="4">
        <v>309</v>
      </c>
      <c r="N930" s="4">
        <f>'[2]Marketshare 2015'!$DW$26</f>
        <v>180394900</v>
      </c>
      <c r="O930" s="12">
        <f t="shared" si="21"/>
        <v>8.743836343856537E-2</v>
      </c>
      <c r="P930" s="4">
        <f>'[2]Marketshare 2015'!$DW$79</f>
        <v>2888039.1599999997</v>
      </c>
      <c r="Q930" s="29">
        <f t="shared" si="22"/>
        <v>0.17788376500666037</v>
      </c>
      <c r="R930" s="49">
        <v>1554741.12</v>
      </c>
      <c r="S930" s="11">
        <f t="shared" si="23"/>
        <v>0.48589846349336674</v>
      </c>
      <c r="T930" s="4">
        <v>4105</v>
      </c>
      <c r="U930" s="38">
        <f>[1]Data!$X925</f>
        <v>912404.95</v>
      </c>
      <c r="V930" s="38">
        <f>[1]Data!$Y925</f>
        <v>4621976.4499999993</v>
      </c>
      <c r="W930" s="51">
        <v>1394</v>
      </c>
      <c r="X930" s="50" t="e">
        <f>'[3]From Apr 2018'!$DW$10</f>
        <v>#REF!</v>
      </c>
      <c r="Y930" s="11" t="e">
        <f t="shared" si="14"/>
        <v>#REF!</v>
      </c>
      <c r="Z930" s="50" t="e">
        <f>'[3]From Apr 2018'!$DW$18</f>
        <v>#REF!</v>
      </c>
      <c r="AA930" s="29" t="e">
        <f t="shared" si="24"/>
        <v>#REF!</v>
      </c>
    </row>
    <row r="931" spans="1:27" ht="13" x14ac:dyDescent="0.3">
      <c r="A931" s="35">
        <v>42617</v>
      </c>
      <c r="B931" s="86" t="e">
        <f t="shared" si="16"/>
        <v>#REF!</v>
      </c>
      <c r="C931" s="13" t="e">
        <f t="shared" si="17"/>
        <v>#REF!</v>
      </c>
      <c r="D931" s="47">
        <f>[1]Data!$AJ926</f>
        <v>9535201</v>
      </c>
      <c r="E931" s="91">
        <f>[1]Data!$I926</f>
        <v>12179487.390000001</v>
      </c>
      <c r="G931" s="13">
        <f t="shared" si="18"/>
        <v>-3.7485495914021394E-2</v>
      </c>
      <c r="H931" s="34">
        <v>8616</v>
      </c>
      <c r="I931" s="4">
        <f>'[2]Marketshare 2015'!$DX$15</f>
        <v>2030997670.7299998</v>
      </c>
      <c r="J931" s="48">
        <f t="shared" si="19"/>
        <v>-6.6846021768214303E-3</v>
      </c>
      <c r="K931" s="4">
        <f>'[2]Marketshare 2015'!$DX$69</f>
        <v>9376959.3498</v>
      </c>
      <c r="L931" s="29">
        <f t="shared" si="20"/>
        <v>5.1299141659060417E-2</v>
      </c>
      <c r="M931" s="4">
        <v>309</v>
      </c>
      <c r="N931" s="4">
        <f>'[2]Marketshare 2015'!$DX$26</f>
        <v>194251550</v>
      </c>
      <c r="O931" s="12">
        <f t="shared" si="21"/>
        <v>0.14070865130027421</v>
      </c>
      <c r="P931" s="4">
        <f>'[2]Marketshare 2015'!$DX$79</f>
        <v>2802528.0449999999</v>
      </c>
      <c r="Q931" s="29">
        <f t="shared" si="22"/>
        <v>0.16030348535185435</v>
      </c>
      <c r="R931" s="49">
        <v>1672475.65</v>
      </c>
      <c r="S931" s="11">
        <f t="shared" si="23"/>
        <v>9.0290759778727248E-2</v>
      </c>
      <c r="T931" s="4">
        <v>4105</v>
      </c>
      <c r="U931" s="38">
        <f>[1]Data!$X926</f>
        <v>1095582.47</v>
      </c>
      <c r="V931" s="38">
        <f>[1]Data!$Y926</f>
        <v>4643433.32</v>
      </c>
      <c r="W931" s="51">
        <v>1394</v>
      </c>
      <c r="X931" s="50" t="e">
        <f>'[3]From Apr 2018'!$DX$10</f>
        <v>#REF!</v>
      </c>
      <c r="Y931" s="11" t="e">
        <f t="shared" si="14"/>
        <v>#REF!</v>
      </c>
      <c r="Z931" s="50" t="e">
        <f>'[3]From Apr 2018'!$DX$18</f>
        <v>#REF!</v>
      </c>
      <c r="AA931" s="29" t="e">
        <f t="shared" si="24"/>
        <v>#REF!</v>
      </c>
    </row>
    <row r="932" spans="1:27" ht="13" x14ac:dyDescent="0.3">
      <c r="A932" s="35">
        <v>42624</v>
      </c>
      <c r="B932" s="86" t="e">
        <f t="shared" si="16"/>
        <v>#REF!</v>
      </c>
      <c r="C932" s="13" t="e">
        <f t="shared" si="17"/>
        <v>#REF!</v>
      </c>
      <c r="D932" s="47">
        <f>[1]Data!$AJ927</f>
        <v>15522449.27</v>
      </c>
      <c r="E932" s="91">
        <f>[1]Data!$I927</f>
        <v>10760803.389999999</v>
      </c>
      <c r="G932" s="13">
        <f t="shared" si="18"/>
        <v>-0.18817585981144391</v>
      </c>
      <c r="H932" s="34">
        <v>8616</v>
      </c>
      <c r="I932" s="4">
        <f>'[2]Marketshare 2015'!$DY$15</f>
        <v>1822032677.3800001</v>
      </c>
      <c r="J932" s="48">
        <f t="shared" si="19"/>
        <v>-0.11882465413638443</v>
      </c>
      <c r="K932" s="4">
        <f>'[2]Marketshare 2015'!$DY$69</f>
        <v>7518838.0113000004</v>
      </c>
      <c r="L932" s="29">
        <f t="shared" si="20"/>
        <v>4.5851342628020549E-2</v>
      </c>
      <c r="M932" s="4">
        <v>309</v>
      </c>
      <c r="N932" s="4">
        <f>'[2]Marketshare 2015'!$DY$26</f>
        <v>175807210</v>
      </c>
      <c r="O932" s="12">
        <f t="shared" si="21"/>
        <v>-2.8269094783768267E-3</v>
      </c>
      <c r="P932" s="4">
        <f>'[2]Marketshare 2015'!$DY$79</f>
        <v>3241965.375</v>
      </c>
      <c r="Q932" s="29">
        <f t="shared" si="22"/>
        <v>0.20489397164086728</v>
      </c>
      <c r="R932" s="49">
        <v>1402140.82</v>
      </c>
      <c r="S932" s="11">
        <f t="shared" si="23"/>
        <v>-4.4765530862522329E-2</v>
      </c>
      <c r="T932" s="4">
        <v>4105</v>
      </c>
      <c r="U932" s="38">
        <f>[1]Data!$X927</f>
        <v>1045656.9</v>
      </c>
      <c r="V932" s="38">
        <f>[1]Data!$Y927</f>
        <v>4453641.55</v>
      </c>
      <c r="W932" s="51">
        <v>1394</v>
      </c>
      <c r="X932" s="50" t="e">
        <f>'[3]From Apr 2018'!$DY$10</f>
        <v>#REF!</v>
      </c>
      <c r="Y932" s="11" t="e">
        <f t="shared" si="14"/>
        <v>#REF!</v>
      </c>
      <c r="Z932" s="50" t="e">
        <f>'[3]From Apr 2018'!$DY$18</f>
        <v>#REF!</v>
      </c>
      <c r="AA932" s="29" t="e">
        <f t="shared" si="24"/>
        <v>#REF!</v>
      </c>
    </row>
    <row r="933" spans="1:27" ht="13" x14ac:dyDescent="0.3">
      <c r="A933" s="35">
        <v>42631</v>
      </c>
      <c r="B933" s="86" t="e">
        <f t="shared" si="16"/>
        <v>#REF!</v>
      </c>
      <c r="C933" s="13" t="e">
        <f t="shared" si="17"/>
        <v>#REF!</v>
      </c>
      <c r="D933" s="47">
        <f>[1]Data!$AJ928</f>
        <v>7443109</v>
      </c>
      <c r="E933" s="91">
        <f>[1]Data!$I928</f>
        <v>10570556.960000001</v>
      </c>
      <c r="G933" s="13">
        <f t="shared" si="18"/>
        <v>1.1310684390487546E-2</v>
      </c>
      <c r="H933" s="34">
        <v>8616</v>
      </c>
      <c r="I933" s="4">
        <f>'[2]Marketshare 2015'!$DZ$15</f>
        <v>1761059994.7499998</v>
      </c>
      <c r="J933" s="48">
        <f t="shared" si="19"/>
        <v>-9.4264095468989284E-2</v>
      </c>
      <c r="K933" s="4">
        <f>'[2]Marketshare 2015'!$DZ$69</f>
        <v>7860198.4622999998</v>
      </c>
      <c r="L933" s="29">
        <f t="shared" si="20"/>
        <v>4.959259691910619E-2</v>
      </c>
      <c r="M933" s="4">
        <v>309</v>
      </c>
      <c r="N933" s="4">
        <f>'[2]Marketshare 2015'!$DZ$26</f>
        <v>164266710</v>
      </c>
      <c r="O933" s="12">
        <f t="shared" si="21"/>
        <v>8.753901087249627E-2</v>
      </c>
      <c r="P933" s="4">
        <f>'[2]Marketshare 2015'!$DZ$79</f>
        <v>2710358.5049999999</v>
      </c>
      <c r="Q933" s="29">
        <f t="shared" si="22"/>
        <v>0.18333047822045015</v>
      </c>
      <c r="R933" s="49">
        <v>1341868.1200000001</v>
      </c>
      <c r="S933" s="11">
        <f t="shared" si="23"/>
        <v>3.7371574576666511E-2</v>
      </c>
      <c r="T933" s="4">
        <v>4105</v>
      </c>
      <c r="U933" s="38">
        <f>[1]Data!$X928</f>
        <v>1275472.4099999999</v>
      </c>
      <c r="V933" s="38">
        <f>[1]Data!$Y928</f>
        <v>4321465.28</v>
      </c>
      <c r="W933" s="51">
        <v>1394</v>
      </c>
      <c r="X933" s="50" t="e">
        <f>'[3]From Apr 2018'!$DZ$10</f>
        <v>#REF!</v>
      </c>
      <c r="Y933" s="11" t="e">
        <f t="shared" si="14"/>
        <v>#REF!</v>
      </c>
      <c r="Z933" s="50" t="e">
        <f>'[3]From Apr 2018'!$DZ$18</f>
        <v>#REF!</v>
      </c>
      <c r="AA933" s="29" t="e">
        <f t="shared" si="24"/>
        <v>#REF!</v>
      </c>
    </row>
    <row r="934" spans="1:27" ht="13" x14ac:dyDescent="0.3">
      <c r="A934" s="35">
        <v>42638</v>
      </c>
      <c r="B934" s="86" t="e">
        <f t="shared" si="16"/>
        <v>#REF!</v>
      </c>
      <c r="C934" s="13" t="e">
        <f t="shared" si="17"/>
        <v>#REF!</v>
      </c>
      <c r="D934" s="47">
        <f>[1]Data!$AJ929</f>
        <v>5359278</v>
      </c>
      <c r="E934" s="91">
        <f>[1]Data!$I929</f>
        <v>12456211.18</v>
      </c>
      <c r="G934" s="13">
        <f t="shared" si="18"/>
        <v>9.2268844194314026E-2</v>
      </c>
      <c r="H934" s="34">
        <v>8616</v>
      </c>
      <c r="I934" s="4">
        <f>'[2]Marketshare 2015'!$EA$15</f>
        <v>1917880701.6299999</v>
      </c>
      <c r="J934" s="48">
        <f t="shared" si="19"/>
        <v>3.7487641260746107E-2</v>
      </c>
      <c r="K934" s="4">
        <f>'[2]Marketshare 2015'!$EA$69</f>
        <v>8668010.3841000013</v>
      </c>
      <c r="L934" s="29">
        <f t="shared" si="20"/>
        <v>5.0217527298828057E-2</v>
      </c>
      <c r="M934" s="4">
        <v>309</v>
      </c>
      <c r="N934" s="4">
        <f>'[2]Marketshare 2015'!$EA$26</f>
        <v>168895703.56999999</v>
      </c>
      <c r="O934" s="12">
        <f t="shared" si="21"/>
        <v>-0.11347574209256284</v>
      </c>
      <c r="P934" s="4">
        <f>'[2]Marketshare 2015'!$EA$79</f>
        <v>3788200.8</v>
      </c>
      <c r="Q934" s="29">
        <f t="shared" si="22"/>
        <v>0.24921368104876063</v>
      </c>
      <c r="R934" s="49">
        <v>1381049.7500000002</v>
      </c>
      <c r="S934" s="11">
        <f t="shared" si="23"/>
        <v>0.26485335176490765</v>
      </c>
      <c r="T934" s="4">
        <v>4105</v>
      </c>
      <c r="U934" s="38">
        <f>[1]Data!$X929</f>
        <v>776611.47</v>
      </c>
      <c r="V934" s="38">
        <f>[1]Data!$Y929</f>
        <v>4492175.8000000007</v>
      </c>
      <c r="W934" s="51">
        <v>1394</v>
      </c>
      <c r="X934" s="50" t="e">
        <f>'[3]From Apr 2018'!$EA$10</f>
        <v>#REF!</v>
      </c>
      <c r="Y934" s="11" t="e">
        <f t="shared" ref="Y934:Y997" si="25">(X934/X881)-1</f>
        <v>#REF!</v>
      </c>
      <c r="Z934" s="50" t="e">
        <f>'[3]From Apr 2018'!$EA$18</f>
        <v>#REF!</v>
      </c>
      <c r="AA934" s="29" t="e">
        <f t="shared" si="24"/>
        <v>#REF!</v>
      </c>
    </row>
    <row r="935" spans="1:27" ht="13" x14ac:dyDescent="0.3">
      <c r="A935" s="35">
        <v>42645</v>
      </c>
      <c r="B935" s="86" t="e">
        <f t="shared" si="16"/>
        <v>#REF!</v>
      </c>
      <c r="C935" s="13" t="e">
        <f t="shared" si="17"/>
        <v>#REF!</v>
      </c>
      <c r="D935" s="47">
        <f>[1]Data!$AJ930</f>
        <v>4142165</v>
      </c>
      <c r="E935" s="91">
        <f>[1]Data!$I930</f>
        <v>13459443.409999998</v>
      </c>
      <c r="G935" s="13">
        <f t="shared" si="18"/>
        <v>3.7382428390850819E-3</v>
      </c>
      <c r="H935" s="34">
        <v>8616</v>
      </c>
      <c r="I935" s="4">
        <f>'[2]Marketshare 2015'!$EB$15</f>
        <v>2187319930.2700005</v>
      </c>
      <c r="J935" s="48">
        <f t="shared" si="19"/>
        <v>-2.2903221687931685E-2</v>
      </c>
      <c r="K935" s="4">
        <f>'[2]Marketshare 2015'!$EB$69</f>
        <v>10255302.380699998</v>
      </c>
      <c r="L935" s="29">
        <f t="shared" si="20"/>
        <v>5.2094713102136085E-2</v>
      </c>
      <c r="M935" s="4">
        <v>309</v>
      </c>
      <c r="N935" s="4">
        <f>'[2]Marketshare 2015'!$EB$26</f>
        <v>181554705</v>
      </c>
      <c r="O935" s="12">
        <f t="shared" si="21"/>
        <v>-2.0423809629278478E-2</v>
      </c>
      <c r="P935" s="4">
        <f>'[2]Marketshare 2015'!$EB$79</f>
        <v>3204141.03</v>
      </c>
      <c r="Q935" s="29">
        <f t="shared" si="22"/>
        <v>0.19609278096097812</v>
      </c>
      <c r="R935" s="49">
        <v>1588408.2500000002</v>
      </c>
      <c r="S935" s="11">
        <f t="shared" si="23"/>
        <v>0.2198961712777554</v>
      </c>
      <c r="T935" s="4">
        <v>4105</v>
      </c>
      <c r="U935" s="38">
        <f>[1]Data!$X930</f>
        <v>1083893.3999999999</v>
      </c>
      <c r="V935" s="38">
        <f>[1]Data!$Y930</f>
        <v>5415564.9199999999</v>
      </c>
      <c r="W935" s="51">
        <v>1394</v>
      </c>
      <c r="X935" s="50" t="e">
        <f>'[3]From Apr 2018'!$EB$10</f>
        <v>#REF!</v>
      </c>
      <c r="Y935" s="11" t="e">
        <f t="shared" si="25"/>
        <v>#REF!</v>
      </c>
      <c r="Z935" s="50" t="e">
        <f>'[3]From Apr 2018'!$EB$18</f>
        <v>#REF!</v>
      </c>
      <c r="AA935" s="29" t="e">
        <f t="shared" si="24"/>
        <v>#REF!</v>
      </c>
    </row>
    <row r="936" spans="1:27" ht="13" x14ac:dyDescent="0.3">
      <c r="A936" s="35">
        <v>42652</v>
      </c>
      <c r="B936" s="86" t="e">
        <f t="shared" si="16"/>
        <v>#REF!</v>
      </c>
      <c r="C936" s="13" t="e">
        <f t="shared" si="17"/>
        <v>#REF!</v>
      </c>
      <c r="D936" s="47">
        <f>[1]Data!$AJ931</f>
        <v>10166956</v>
      </c>
      <c r="E936" s="91">
        <f>[1]Data!$I931</f>
        <v>11883531.680000002</v>
      </c>
      <c r="G936" s="13">
        <f t="shared" si="18"/>
        <v>-4.5409988083509378E-2</v>
      </c>
      <c r="H936" s="34">
        <v>8616</v>
      </c>
      <c r="I936" s="4">
        <f>'[2]Marketshare 2015'!$EC$15</f>
        <v>1996796858.0699997</v>
      </c>
      <c r="J936" s="48">
        <f t="shared" si="19"/>
        <v>-4.965055705297361E-2</v>
      </c>
      <c r="K936" s="4">
        <f>'[2]Marketshare 2015'!$EC$69</f>
        <v>8463985.7417999972</v>
      </c>
      <c r="L936" s="29">
        <f t="shared" si="20"/>
        <v>4.7097573115623938E-2</v>
      </c>
      <c r="M936" s="4">
        <v>309</v>
      </c>
      <c r="N936" s="4">
        <f>'[2]Marketshare 2015'!$EC$26</f>
        <v>179528605</v>
      </c>
      <c r="O936" s="12">
        <f t="shared" si="21"/>
        <v>-9.3934268469599846E-3</v>
      </c>
      <c r="P936" s="4">
        <f>'[2]Marketshare 2015'!$EC$79</f>
        <v>3419545.9499999997</v>
      </c>
      <c r="Q936" s="29">
        <f t="shared" si="22"/>
        <v>0.21163733211206093</v>
      </c>
      <c r="R936" s="49">
        <v>1540063.1</v>
      </c>
      <c r="S936" s="11">
        <f t="shared" si="23"/>
        <v>-2.674158090125589E-2</v>
      </c>
      <c r="T936" s="4">
        <v>4105</v>
      </c>
      <c r="U936" s="38">
        <f>[1]Data!$X931</f>
        <v>1393210.19</v>
      </c>
      <c r="V936" s="38">
        <f>[1]Data!$Y931</f>
        <v>4401030.49</v>
      </c>
      <c r="W936" s="51">
        <v>1394</v>
      </c>
      <c r="X936" s="50" t="e">
        <f>'[3]From Apr 2018'!$EC$10</f>
        <v>#REF!</v>
      </c>
      <c r="Y936" s="11" t="e">
        <f t="shared" si="25"/>
        <v>#REF!</v>
      </c>
      <c r="Z936" s="50" t="e">
        <f>'[3]From Apr 2018'!$EC$18</f>
        <v>#REF!</v>
      </c>
      <c r="AA936" s="29" t="e">
        <f t="shared" si="24"/>
        <v>#REF!</v>
      </c>
    </row>
    <row r="937" spans="1:27" ht="13" x14ac:dyDescent="0.3">
      <c r="A937" s="35">
        <v>42659</v>
      </c>
      <c r="B937" s="86" t="e">
        <f t="shared" si="16"/>
        <v>#REF!</v>
      </c>
      <c r="C937" s="13" t="e">
        <f t="shared" si="17"/>
        <v>#REF!</v>
      </c>
      <c r="D937" s="47">
        <f>[1]Data!$AJ932</f>
        <v>3742225</v>
      </c>
      <c r="E937" s="91">
        <f>[1]Data!$I932</f>
        <v>11402272.65</v>
      </c>
      <c r="G937" s="13">
        <f t="shared" si="18"/>
        <v>-8.6382367725045706E-2</v>
      </c>
      <c r="H937" s="34">
        <v>8616</v>
      </c>
      <c r="I937" s="4">
        <f>'[2]Marketshare 2015'!$ED$15</f>
        <v>1823368909.6700001</v>
      </c>
      <c r="J937" s="48">
        <f t="shared" si="19"/>
        <v>-4.9924813434348403E-2</v>
      </c>
      <c r="K937" s="4">
        <f>'[2]Marketshare 2015'!$ED$69</f>
        <v>8151447.6845999984</v>
      </c>
      <c r="L937" s="29">
        <f t="shared" si="20"/>
        <v>4.9672691280225882E-2</v>
      </c>
      <c r="M937" s="4">
        <v>309</v>
      </c>
      <c r="N937" s="4">
        <f>'[2]Marketshare 2015'!$ED$26</f>
        <v>171969415</v>
      </c>
      <c r="O937" s="12">
        <f t="shared" si="21"/>
        <v>-0.16909856067349005</v>
      </c>
      <c r="P937" s="4">
        <f>'[2]Marketshare 2015'!$ED$79</f>
        <v>3250824.9750000001</v>
      </c>
      <c r="Q937" s="29">
        <f t="shared" si="22"/>
        <v>0.21003896245154988</v>
      </c>
      <c r="R937" s="49">
        <v>1325184.99</v>
      </c>
      <c r="S937" s="11">
        <f t="shared" si="23"/>
        <v>7.4785068532598586E-2</v>
      </c>
      <c r="T937" s="4">
        <v>4105</v>
      </c>
      <c r="U937" s="38">
        <f>[1]Data!$X932</f>
        <v>1026855.95</v>
      </c>
      <c r="V937" s="38">
        <f>[1]Data!$Y932</f>
        <v>4581308.95</v>
      </c>
      <c r="W937" s="51">
        <v>1394</v>
      </c>
      <c r="X937" s="50" t="e">
        <f>'[3]From Apr 2018'!$ED$10</f>
        <v>#REF!</v>
      </c>
      <c r="Y937" s="11" t="e">
        <f t="shared" si="25"/>
        <v>#REF!</v>
      </c>
      <c r="Z937" s="50" t="e">
        <f>'[3]From Apr 2018'!$ED$18</f>
        <v>#REF!</v>
      </c>
      <c r="AA937" s="29" t="e">
        <f t="shared" si="24"/>
        <v>#REF!</v>
      </c>
    </row>
    <row r="938" spans="1:27" ht="13" x14ac:dyDescent="0.3">
      <c r="A938" s="35">
        <v>42666</v>
      </c>
      <c r="B938" s="86" t="e">
        <f t="shared" si="16"/>
        <v>#REF!</v>
      </c>
      <c r="C938" s="13" t="e">
        <f t="shared" si="17"/>
        <v>#REF!</v>
      </c>
      <c r="D938" s="47">
        <f>[1]Data!$AJ933</f>
        <v>4799324</v>
      </c>
      <c r="E938" s="91">
        <f>[1]Data!$I933</f>
        <v>11729388.549999999</v>
      </c>
      <c r="G938" s="13">
        <f t="shared" si="18"/>
        <v>-0.21936238385831153</v>
      </c>
      <c r="H938" s="34">
        <v>8616</v>
      </c>
      <c r="I938" s="4">
        <f>'[2]Marketshare 2015'!$EE$15</f>
        <v>1825904037.0900002</v>
      </c>
      <c r="J938" s="48">
        <f t="shared" si="19"/>
        <v>-5.2088545152936261E-3</v>
      </c>
      <c r="K938" s="4">
        <f>'[2]Marketshare 2015'!$EE$69</f>
        <v>8803406.4579000007</v>
      </c>
      <c r="L938" s="29">
        <f t="shared" si="20"/>
        <v>5.3571066892371746E-2</v>
      </c>
      <c r="M938" s="4">
        <v>309</v>
      </c>
      <c r="N938" s="4">
        <f>'[2]Marketshare 2015'!$EE$26</f>
        <v>169482301</v>
      </c>
      <c r="O938" s="12">
        <f t="shared" si="21"/>
        <v>-0.24573702679402731</v>
      </c>
      <c r="P938" s="4">
        <f>'[2]Marketshare 2015'!$EE$79</f>
        <v>2925982.08</v>
      </c>
      <c r="Q938" s="29">
        <f t="shared" si="22"/>
        <v>0.1918248206932239</v>
      </c>
      <c r="R938" s="49">
        <v>1376374.3099999998</v>
      </c>
      <c r="S938" s="11">
        <f t="shared" si="23"/>
        <v>0.1348974382023862</v>
      </c>
      <c r="T938" s="4">
        <v>4105</v>
      </c>
      <c r="U938" s="38">
        <f>[1]Data!$X933</f>
        <v>885206.17999999993</v>
      </c>
      <c r="V938" s="38">
        <f>[1]Data!$Y933</f>
        <v>4630647.28</v>
      </c>
      <c r="W938" s="51">
        <v>1394</v>
      </c>
      <c r="X938" s="50" t="e">
        <f>'[3]From Apr 2018'!$EE$10</f>
        <v>#REF!</v>
      </c>
      <c r="Y938" s="11" t="e">
        <f t="shared" si="25"/>
        <v>#REF!</v>
      </c>
      <c r="Z938" s="50" t="e">
        <f>'[3]From Apr 2018'!$EE$18</f>
        <v>#REF!</v>
      </c>
      <c r="AA938" s="29" t="e">
        <f t="shared" si="24"/>
        <v>#REF!</v>
      </c>
    </row>
    <row r="939" spans="1:27" ht="13" x14ac:dyDescent="0.3">
      <c r="A939" s="35">
        <v>42673</v>
      </c>
      <c r="B939" s="86" t="e">
        <f t="shared" si="16"/>
        <v>#REF!</v>
      </c>
      <c r="C939" s="13" t="e">
        <f t="shared" si="17"/>
        <v>#REF!</v>
      </c>
      <c r="D939" s="47">
        <f>[1]Data!$AJ934</f>
        <v>4221166.5</v>
      </c>
      <c r="E939" s="91">
        <f>[1]Data!$I934</f>
        <v>13440690.26</v>
      </c>
      <c r="G939" s="13">
        <f t="shared" si="18"/>
        <v>-5.5781103001645294E-3</v>
      </c>
      <c r="H939" s="34">
        <v>8616</v>
      </c>
      <c r="I939" s="4">
        <f>'[2]Marketshare 2015'!$EF$15</f>
        <v>2064506931.8700001</v>
      </c>
      <c r="J939" s="48">
        <f t="shared" si="19"/>
        <v>4.9964673576562868E-2</v>
      </c>
      <c r="K939" s="4">
        <f>'[2]Marketshare 2015'!$EF$69</f>
        <v>9524410.9155000001</v>
      </c>
      <c r="L939" s="29">
        <f t="shared" si="20"/>
        <v>5.1260078770548688E-2</v>
      </c>
      <c r="M939" s="4">
        <v>309</v>
      </c>
      <c r="N939" s="4">
        <f>'[2]Marketshare 2015'!$EF$26</f>
        <v>195291115</v>
      </c>
      <c r="O939" s="12">
        <f t="shared" si="21"/>
        <v>3.0201958047771926E-2</v>
      </c>
      <c r="P939" s="4">
        <f>'[2]Marketshare 2015'!$EF$79</f>
        <v>3916279.3499999996</v>
      </c>
      <c r="Q939" s="29">
        <f t="shared" si="22"/>
        <v>0.2228171773201254</v>
      </c>
      <c r="R939" s="49">
        <v>1656003.5999999999</v>
      </c>
      <c r="S939" s="11">
        <f t="shared" si="23"/>
        <v>0.3447638335518286</v>
      </c>
      <c r="T939" s="4">
        <v>4105</v>
      </c>
      <c r="U939" s="38">
        <f>[1]Data!$X934</f>
        <v>988519.83</v>
      </c>
      <c r="V939" s="38">
        <f>[1]Data!$Y934</f>
        <v>5095928.8099999996</v>
      </c>
      <c r="W939" s="51">
        <v>1394</v>
      </c>
      <c r="X939" s="50" t="e">
        <f>'[3]From Apr 2018'!$EF$10</f>
        <v>#REF!</v>
      </c>
      <c r="Y939" s="11" t="e">
        <f t="shared" si="25"/>
        <v>#REF!</v>
      </c>
      <c r="Z939" s="50" t="e">
        <f>'[3]From Apr 2018'!$EF$18</f>
        <v>#REF!</v>
      </c>
      <c r="AA939" s="29" t="e">
        <f t="shared" si="24"/>
        <v>#REF!</v>
      </c>
    </row>
    <row r="940" spans="1:27" ht="13" x14ac:dyDescent="0.3">
      <c r="A940" s="35">
        <v>42680</v>
      </c>
      <c r="B940" s="86" t="e">
        <f t="shared" si="16"/>
        <v>#REF!</v>
      </c>
      <c r="C940" s="13" t="e">
        <f t="shared" si="17"/>
        <v>#REF!</v>
      </c>
      <c r="D940" s="47">
        <f>[1]Data!$AJ935</f>
        <v>3839955</v>
      </c>
      <c r="E940" s="91">
        <f>[1]Data!$I935</f>
        <v>13697226.189999999</v>
      </c>
      <c r="G940" s="13">
        <f t="shared" si="18"/>
        <v>2.2476484459354573E-2</v>
      </c>
      <c r="H940" s="34">
        <v>8616</v>
      </c>
      <c r="I940" s="4">
        <f>'[2]Marketshare 2015'!$EG$15</f>
        <v>2034000563.3999999</v>
      </c>
      <c r="J940" s="48">
        <f t="shared" si="19"/>
        <v>-7.1698512460880326E-2</v>
      </c>
      <c r="K940" s="4">
        <f>'[2]Marketshare 2015'!$EG$69</f>
        <v>9445319.3690999988</v>
      </c>
      <c r="L940" s="29">
        <f t="shared" si="20"/>
        <v>5.1596835752380894E-2</v>
      </c>
      <c r="M940" s="4">
        <v>309</v>
      </c>
      <c r="N940" s="4">
        <f>'[2]Marketshare 2015'!$EG$26</f>
        <v>231110635</v>
      </c>
      <c r="O940" s="12">
        <f t="shared" si="21"/>
        <v>0.23009221168705207</v>
      </c>
      <c r="P940" s="4">
        <f>'[2]Marketshare 2015'!$EG$79</f>
        <v>4251906.8099999996</v>
      </c>
      <c r="Q940" s="29">
        <f t="shared" si="22"/>
        <v>0.20441901775744764</v>
      </c>
      <c r="R940" s="49">
        <v>1662346.59</v>
      </c>
      <c r="S940" s="11">
        <f t="shared" si="23"/>
        <v>3.5219628364888234E-2</v>
      </c>
      <c r="T940" s="4">
        <v>4105</v>
      </c>
      <c r="U940" s="38">
        <f>[1]Data!$X935</f>
        <v>1198949.52</v>
      </c>
      <c r="V940" s="38">
        <f>[1]Data!$Y935</f>
        <v>4965670.6500000004</v>
      </c>
      <c r="W940" s="51">
        <v>1394</v>
      </c>
      <c r="X940" s="50" t="e">
        <f>'[3]From Apr 2018'!$EG$10</f>
        <v>#REF!</v>
      </c>
      <c r="Y940" s="11" t="e">
        <f t="shared" si="25"/>
        <v>#REF!</v>
      </c>
      <c r="Z940" s="50" t="e">
        <f>'[3]From Apr 2018'!$EG$18</f>
        <v>#REF!</v>
      </c>
      <c r="AA940" s="29" t="e">
        <f t="shared" si="24"/>
        <v>#REF!</v>
      </c>
    </row>
    <row r="941" spans="1:27" ht="13" x14ac:dyDescent="0.3">
      <c r="A941" s="35">
        <v>42687</v>
      </c>
      <c r="B941" s="86" t="e">
        <f t="shared" si="16"/>
        <v>#REF!</v>
      </c>
      <c r="C941" s="13" t="e">
        <f t="shared" si="17"/>
        <v>#REF!</v>
      </c>
      <c r="D941" s="47">
        <f>[1]Data!$AJ936</f>
        <v>6104989</v>
      </c>
      <c r="E941" s="91">
        <f>[1]Data!$I936</f>
        <v>12897541.459999999</v>
      </c>
      <c r="G941" s="13">
        <f t="shared" si="18"/>
        <v>-2.7520684823017949E-2</v>
      </c>
      <c r="H941" s="34">
        <v>8616</v>
      </c>
      <c r="I941" s="4">
        <f>'[2]Marketshare 2015'!$EH$15</f>
        <v>1822232166.3299999</v>
      </c>
      <c r="J941" s="48">
        <f t="shared" si="19"/>
        <v>-0.1125318080897465</v>
      </c>
      <c r="K941" s="4">
        <f>'[2]Marketshare 2015'!$EH$69</f>
        <v>7704989.5716000004</v>
      </c>
      <c r="L941" s="29">
        <f t="shared" si="20"/>
        <v>4.6981387345621115E-2</v>
      </c>
      <c r="M941" s="4">
        <v>309</v>
      </c>
      <c r="N941" s="4">
        <f>'[2]Marketshare 2015'!$EH$26</f>
        <v>201684745</v>
      </c>
      <c r="O941" s="12">
        <f t="shared" si="21"/>
        <v>4.5130078141689678E-2</v>
      </c>
      <c r="P941" s="4">
        <f>'[2]Marketshare 2015'!$EH$79</f>
        <v>5192551.8899999997</v>
      </c>
      <c r="Q941" s="29">
        <f t="shared" si="22"/>
        <v>0.28606536899952451</v>
      </c>
      <c r="R941" s="49">
        <v>1383362.83</v>
      </c>
      <c r="S941" s="11">
        <f t="shared" si="23"/>
        <v>-5.720666422999543E-2</v>
      </c>
      <c r="T941" s="4">
        <v>4105</v>
      </c>
      <c r="U941" s="38">
        <f>[1]Data!$X936</f>
        <v>1091183.8899999999</v>
      </c>
      <c r="V941" s="38">
        <f>[1]Data!$Y936</f>
        <v>3165197.5999999996</v>
      </c>
      <c r="W941" s="51">
        <v>1394</v>
      </c>
      <c r="X941" s="50" t="e">
        <f>'[3]From Apr 2018'!$EH$10</f>
        <v>#REF!</v>
      </c>
      <c r="Y941" s="11" t="e">
        <f t="shared" si="25"/>
        <v>#REF!</v>
      </c>
      <c r="Z941" s="50" t="e">
        <f>'[3]From Apr 2018'!$EH$18</f>
        <v>#REF!</v>
      </c>
      <c r="AA941" s="29" t="e">
        <f t="shared" si="24"/>
        <v>#REF!</v>
      </c>
    </row>
    <row r="942" spans="1:27" ht="13" x14ac:dyDescent="0.3">
      <c r="A942" s="35">
        <v>42694</v>
      </c>
      <c r="B942" s="86" t="e">
        <f t="shared" si="16"/>
        <v>#REF!</v>
      </c>
      <c r="C942" s="13" t="e">
        <f t="shared" si="17"/>
        <v>#REF!</v>
      </c>
      <c r="D942" s="47">
        <f>[1]Data!$AJ937</f>
        <v>7996460</v>
      </c>
      <c r="E942" s="91">
        <f>[1]Data!$I937</f>
        <v>9740502.2499999981</v>
      </c>
      <c r="G942" s="13">
        <f t="shared" si="18"/>
        <v>-0.23980391479938412</v>
      </c>
      <c r="H942" s="34">
        <v>8616</v>
      </c>
      <c r="I942" s="4">
        <f>'[2]Marketshare 2015'!$EI$15</f>
        <v>1903897660.4299998</v>
      </c>
      <c r="J942" s="48">
        <f t="shared" si="19"/>
        <v>-2.9679722751869808E-2</v>
      </c>
      <c r="K942" s="4">
        <f>'[2]Marketshare 2015'!$EI$69</f>
        <v>7888404.0789000001</v>
      </c>
      <c r="L942" s="29">
        <f t="shared" si="20"/>
        <v>4.6036578557591322E-2</v>
      </c>
      <c r="M942" s="4">
        <v>309</v>
      </c>
      <c r="N942" s="4">
        <f>'[2]Marketshare 2015'!$EI$26</f>
        <v>184200100</v>
      </c>
      <c r="O942" s="12">
        <f t="shared" si="21"/>
        <v>-2.2355977228449841E-3</v>
      </c>
      <c r="P942" s="4">
        <f>'[2]Marketshare 2015'!$EI$79</f>
        <v>1852098.075</v>
      </c>
      <c r="Q942" s="29">
        <f t="shared" si="22"/>
        <v>0.11172017550479071</v>
      </c>
      <c r="R942" s="49">
        <v>1418678.9300000002</v>
      </c>
      <c r="S942" s="11">
        <f t="shared" si="23"/>
        <v>0.11770192124366385</v>
      </c>
      <c r="T942" s="4">
        <v>4105</v>
      </c>
      <c r="U942" s="38">
        <f>[1]Data!$X937</f>
        <v>1055129.71</v>
      </c>
      <c r="V942" s="38">
        <f>[1]Data!$Y937</f>
        <v>3285217.18</v>
      </c>
      <c r="W942" s="51">
        <v>1394</v>
      </c>
      <c r="X942" s="50" t="e">
        <f>'[3]From Apr 2018'!$EI$10</f>
        <v>#REF!</v>
      </c>
      <c r="Y942" s="11" t="e">
        <f t="shared" si="25"/>
        <v>#REF!</v>
      </c>
      <c r="Z942" s="50" t="e">
        <f>'[3]From Apr 2018'!$EI$18</f>
        <v>#REF!</v>
      </c>
      <c r="AA942" s="29" t="e">
        <f t="shared" si="24"/>
        <v>#REF!</v>
      </c>
    </row>
    <row r="943" spans="1:27" ht="13" x14ac:dyDescent="0.3">
      <c r="A943" s="35">
        <v>42701</v>
      </c>
      <c r="B943" s="86" t="e">
        <f t="shared" si="16"/>
        <v>#REF!</v>
      </c>
      <c r="C943" s="13" t="e">
        <f t="shared" si="17"/>
        <v>#REF!</v>
      </c>
      <c r="D943" s="47">
        <f>[1]Data!$AJ938</f>
        <v>7573054.0499999998</v>
      </c>
      <c r="E943" s="91">
        <f>[1]Data!$I938</f>
        <v>13083537</v>
      </c>
      <c r="G943" s="13">
        <f t="shared" si="18"/>
        <v>0.22322063489018729</v>
      </c>
      <c r="H943" s="34">
        <v>8616</v>
      </c>
      <c r="I943" s="4">
        <f>'[2]Marketshare 2015'!$EJ$15</f>
        <v>2150871356.5500002</v>
      </c>
      <c r="J943" s="48">
        <f t="shared" si="19"/>
        <v>0.17943980303990048</v>
      </c>
      <c r="K943" s="4">
        <f>'[2]Marketshare 2015'!$EJ$69</f>
        <v>10154763.930600001</v>
      </c>
      <c r="L943" s="29">
        <f t="shared" si="20"/>
        <v>5.2458139812220375E-2</v>
      </c>
      <c r="M943" s="4">
        <v>309</v>
      </c>
      <c r="N943" s="4">
        <f>'[2]Marketshare 2015'!$EJ$26</f>
        <v>179112120</v>
      </c>
      <c r="O943" s="12">
        <f t="shared" si="21"/>
        <v>-8.9365484742031764E-2</v>
      </c>
      <c r="P943" s="4">
        <f>'[2]Marketshare 2015'!$EJ$79</f>
        <v>2928773.07</v>
      </c>
      <c r="Q943" s="29">
        <f t="shared" si="22"/>
        <v>0.18168465093261138</v>
      </c>
      <c r="R943" s="49">
        <v>1553812.22</v>
      </c>
      <c r="S943" s="11">
        <f t="shared" si="23"/>
        <v>0.37688194058614188</v>
      </c>
      <c r="T943" s="4">
        <v>4105</v>
      </c>
      <c r="U943" s="38">
        <f>[1]Data!$X938</f>
        <v>1086369.72</v>
      </c>
      <c r="V943" s="38">
        <f>[1]Data!$Y938</f>
        <v>4163715.5100000002</v>
      </c>
      <c r="W943" s="51">
        <v>1394</v>
      </c>
      <c r="X943" s="50" t="e">
        <f>'[3]From Apr 2018'!$EJ$10</f>
        <v>#REF!</v>
      </c>
      <c r="Y943" s="11" t="e">
        <f t="shared" si="25"/>
        <v>#REF!</v>
      </c>
      <c r="Z943" s="50" t="e">
        <f>'[3]From Apr 2018'!$EJ$18</f>
        <v>#REF!</v>
      </c>
      <c r="AA943" s="29" t="e">
        <f t="shared" si="24"/>
        <v>#REF!</v>
      </c>
    </row>
    <row r="944" spans="1:27" ht="13" x14ac:dyDescent="0.3">
      <c r="A944" s="35">
        <v>42708</v>
      </c>
      <c r="B944" s="86" t="e">
        <f t="shared" si="16"/>
        <v>#REF!</v>
      </c>
      <c r="C944" s="13" t="e">
        <f t="shared" si="17"/>
        <v>#REF!</v>
      </c>
      <c r="D944" s="47">
        <f>[1]Data!$AJ939</f>
        <v>7813508.2699999996</v>
      </c>
      <c r="E944" s="91">
        <f>[1]Data!$I939</f>
        <v>13986492.569999998</v>
      </c>
      <c r="G944" s="13">
        <f t="shared" si="18"/>
        <v>-8.1756577431879141E-2</v>
      </c>
      <c r="H944" s="34">
        <v>8616</v>
      </c>
      <c r="I944" s="4">
        <f>'[2]Marketshare 2015'!$EK$15</f>
        <v>2241726075.3499999</v>
      </c>
      <c r="J944" s="48">
        <f t="shared" si="19"/>
        <v>-2.9876190015629689E-2</v>
      </c>
      <c r="K944" s="4">
        <f>'[2]Marketshare 2015'!$EK$69</f>
        <v>9752754.3290999997</v>
      </c>
      <c r="L944" s="29">
        <f t="shared" si="20"/>
        <v>4.833950864093918E-2</v>
      </c>
      <c r="M944" s="4">
        <v>309</v>
      </c>
      <c r="N944" s="4">
        <f>'[2]Marketshare 2015'!$EK$26</f>
        <v>231571175</v>
      </c>
      <c r="O944" s="12">
        <f t="shared" si="21"/>
        <v>0.10046068756370263</v>
      </c>
      <c r="P944" s="4">
        <f>'[2]Marketshare 2015'!$EK$79</f>
        <v>4233738.2400000002</v>
      </c>
      <c r="Q944" s="29">
        <f t="shared" si="22"/>
        <v>0.20314072336507344</v>
      </c>
      <c r="R944" s="49">
        <v>1940293.5399999998</v>
      </c>
      <c r="S944" s="11">
        <f t="shared" si="23"/>
        <v>0.19882438575461192</v>
      </c>
      <c r="T944" s="4">
        <v>4105</v>
      </c>
      <c r="U944" s="38">
        <f>[1]Data!$X939</f>
        <v>812635.69</v>
      </c>
      <c r="V944" s="38">
        <f>[1]Data!$Y939</f>
        <v>5226841.91</v>
      </c>
      <c r="W944" s="51">
        <v>1394</v>
      </c>
      <c r="X944" s="50" t="e">
        <f>'[3]From Apr 2018'!$EK$10</f>
        <v>#REF!</v>
      </c>
      <c r="Y944" s="11" t="e">
        <f t="shared" si="25"/>
        <v>#REF!</v>
      </c>
      <c r="Z944" s="50" t="e">
        <f>'[3]From Apr 2018'!$EK$18</f>
        <v>#REF!</v>
      </c>
      <c r="AA944" s="29" t="e">
        <f t="shared" si="24"/>
        <v>#REF!</v>
      </c>
    </row>
    <row r="945" spans="1:27" ht="13" x14ac:dyDescent="0.3">
      <c r="A945" s="35">
        <v>42715</v>
      </c>
      <c r="B945" s="86" t="e">
        <f t="shared" si="16"/>
        <v>#REF!</v>
      </c>
      <c r="C945" s="13" t="e">
        <f t="shared" si="17"/>
        <v>#REF!</v>
      </c>
      <c r="D945" s="47">
        <f>[1]Data!$AJ940</f>
        <v>6902537.7199999997</v>
      </c>
      <c r="E945" s="91">
        <f>[1]Data!$I940</f>
        <v>13824068.360000001</v>
      </c>
      <c r="G945" s="13">
        <f t="shared" si="18"/>
        <v>-2.549044960690372E-2</v>
      </c>
      <c r="H945" s="34">
        <v>8616</v>
      </c>
      <c r="I945" s="4">
        <f>'[2]Marketshare 2015'!$EL$15</f>
        <v>2095460560.6199999</v>
      </c>
      <c r="J945" s="48">
        <f t="shared" si="19"/>
        <v>-5.881690449151511E-2</v>
      </c>
      <c r="K945" s="4">
        <f>'[2]Marketshare 2015'!$EL$69</f>
        <v>8770884.2145000007</v>
      </c>
      <c r="L945" s="29">
        <f t="shared" si="20"/>
        <v>4.650732678126162E-2</v>
      </c>
      <c r="M945" s="4">
        <v>309</v>
      </c>
      <c r="N945" s="4">
        <f>'[2]Marketshare 2015'!$EL$26</f>
        <v>189913325</v>
      </c>
      <c r="O945" s="12">
        <f t="shared" si="21"/>
        <v>-6.4511533670206234E-3</v>
      </c>
      <c r="P945" s="4">
        <f>'[2]Marketshare 2015'!$EL$79</f>
        <v>5053184.1449999996</v>
      </c>
      <c r="Q945" s="29">
        <f t="shared" si="22"/>
        <v>0.29564271227413874</v>
      </c>
      <c r="R945" s="49">
        <v>1708848.0999999996</v>
      </c>
      <c r="S945" s="11">
        <f t="shared" si="23"/>
        <v>5.2517111467558664E-2</v>
      </c>
      <c r="T945" s="4">
        <v>4105</v>
      </c>
      <c r="U945" s="38">
        <f>[1]Data!$X940</f>
        <v>1626128.78</v>
      </c>
      <c r="V945" s="38">
        <f>[1]Data!$Y940</f>
        <v>4741138.1500000004</v>
      </c>
      <c r="W945" s="51">
        <v>1394</v>
      </c>
      <c r="X945" s="50" t="e">
        <f>'[3]From Apr 2018'!$EL$10</f>
        <v>#REF!</v>
      </c>
      <c r="Y945" s="11" t="e">
        <f t="shared" si="25"/>
        <v>#REF!</v>
      </c>
      <c r="Z945" s="50" t="e">
        <f>'[3]From Apr 2018'!$EL$18</f>
        <v>#REF!</v>
      </c>
      <c r="AA945" s="29" t="e">
        <f t="shared" si="24"/>
        <v>#REF!</v>
      </c>
    </row>
    <row r="946" spans="1:27" ht="13" x14ac:dyDescent="0.3">
      <c r="A946" s="35">
        <v>42722</v>
      </c>
      <c r="B946" s="86" t="e">
        <f t="shared" si="16"/>
        <v>#REF!</v>
      </c>
      <c r="C946" s="13" t="e">
        <f t="shared" si="17"/>
        <v>#REF!</v>
      </c>
      <c r="D946" s="47">
        <f>[1]Data!$AJ941</f>
        <v>10992630.690000001</v>
      </c>
      <c r="E946" s="91">
        <f>[1]Data!$I941</f>
        <v>12772434.300000001</v>
      </c>
      <c r="G946" s="13">
        <f t="shared" si="18"/>
        <v>-0.11819640113778385</v>
      </c>
      <c r="H946" s="34">
        <v>8616</v>
      </c>
      <c r="I946" s="4">
        <f>'[2]Marketshare 2015'!$EM$15</f>
        <v>2357423664.4499998</v>
      </c>
      <c r="J946" s="48">
        <f t="shared" si="19"/>
        <v>7.4042928332958668E-2</v>
      </c>
      <c r="K946" s="4">
        <f>'[2]Marketshare 2015'!$EM$69</f>
        <v>9882688.0437000003</v>
      </c>
      <c r="L946" s="29">
        <f t="shared" si="20"/>
        <v>4.6579512450774838E-2</v>
      </c>
      <c r="M946" s="4">
        <v>309</v>
      </c>
      <c r="N946" s="4">
        <f>'[2]Marketshare 2015'!$EM$26</f>
        <v>213441465</v>
      </c>
      <c r="O946" s="12">
        <f t="shared" si="21"/>
        <v>4.6336931611536514E-2</v>
      </c>
      <c r="P946" s="4">
        <f>'[2]Marketshare 2015'!$EM$79</f>
        <v>2889746.2349999999</v>
      </c>
      <c r="Q946" s="29">
        <f t="shared" si="22"/>
        <v>0.15043136768200124</v>
      </c>
      <c r="R946" s="49">
        <v>1813851.14</v>
      </c>
      <c r="S946" s="11">
        <f t="shared" si="23"/>
        <v>0.23558259564565387</v>
      </c>
      <c r="T946" s="4">
        <v>4105</v>
      </c>
      <c r="U946" s="38">
        <f>[1]Data!$X941</f>
        <v>1510072.95</v>
      </c>
      <c r="V946" s="38">
        <f>[1]Data!$Y941</f>
        <v>4027301.96</v>
      </c>
      <c r="W946" s="51">
        <v>1394</v>
      </c>
      <c r="X946" s="50" t="e">
        <f>'[3]From Apr 2018'!$EM$10</f>
        <v>#REF!</v>
      </c>
      <c r="Y946" s="11" t="e">
        <f t="shared" si="25"/>
        <v>#REF!</v>
      </c>
      <c r="Z946" s="50" t="e">
        <f>'[3]From Apr 2018'!$EM$18</f>
        <v>#REF!</v>
      </c>
      <c r="AA946" s="29" t="e">
        <f t="shared" si="24"/>
        <v>#REF!</v>
      </c>
    </row>
    <row r="947" spans="1:27" ht="13" x14ac:dyDescent="0.3">
      <c r="A947" s="35">
        <v>42729</v>
      </c>
      <c r="B947" s="86" t="e">
        <f t="shared" ref="B947:B1010" si="26">+K947+P947+R947+U947+V947+Z947</f>
        <v>#REF!</v>
      </c>
      <c r="C947" s="13" t="e">
        <f t="shared" ref="C947:C1010" si="27">(B947/B894)-1</f>
        <v>#REF!</v>
      </c>
      <c r="D947" s="47">
        <f>[1]Data!$AJ942</f>
        <v>3400218.5</v>
      </c>
      <c r="E947" s="91">
        <f>[1]Data!$I942</f>
        <v>13879298.76</v>
      </c>
      <c r="G947" s="13">
        <f t="shared" ref="G947:G1010" si="28">(E947/E894)-1</f>
        <v>-0.1517530907570559</v>
      </c>
      <c r="H947" s="34">
        <v>8616</v>
      </c>
      <c r="I947" s="4">
        <f>'[2]Marketshare 2015'!$EN$15</f>
        <v>2118110838.05</v>
      </c>
      <c r="J947" s="48">
        <f t="shared" ref="J947:J1010" si="29">(I947/I894)-1</f>
        <v>-0.19429222959402692</v>
      </c>
      <c r="K947" s="4">
        <f>'[2]Marketshare 2015'!$EN$69</f>
        <v>9925669.7775000017</v>
      </c>
      <c r="L947" s="29">
        <f t="shared" ref="L947:L1010" si="30">(K947/0.09)/I947</f>
        <v>5.2067728359074965E-2</v>
      </c>
      <c r="M947" s="4">
        <v>309</v>
      </c>
      <c r="N947" s="4">
        <f>'[2]Marketshare 2015'!$EN$26</f>
        <v>204737945</v>
      </c>
      <c r="O947" s="12">
        <f t="shared" ref="O947:O1010" si="31">(N947/N894)-1</f>
        <v>-3.6837569262983316E-2</v>
      </c>
      <c r="P947" s="4">
        <f>'[2]Marketshare 2015'!$EN$79</f>
        <v>3953628.9899999998</v>
      </c>
      <c r="Q947" s="29">
        <f t="shared" ref="Q947:Q1010" si="32">(P947/0.09)/N947</f>
        <v>0.21456311383803331</v>
      </c>
      <c r="R947" s="49">
        <v>1517357.27</v>
      </c>
      <c r="S947" s="11">
        <f t="shared" ref="S947:S1010" si="33">(R947/R894)-1</f>
        <v>-0.11729757399328811</v>
      </c>
      <c r="T947" s="4">
        <v>4105</v>
      </c>
      <c r="U947" s="38">
        <f>[1]Data!$X942</f>
        <v>513381.85</v>
      </c>
      <c r="V947" s="38">
        <f>[1]Data!$Y942</f>
        <v>2490471.33</v>
      </c>
      <c r="W947" s="51">
        <v>1394</v>
      </c>
      <c r="X947" s="50" t="e">
        <f>'[3]From Apr 2018'!$EN$10</f>
        <v>#REF!</v>
      </c>
      <c r="Y947" s="11" t="e">
        <f t="shared" si="25"/>
        <v>#REF!</v>
      </c>
      <c r="Z947" s="50" t="e">
        <f>'[3]From Apr 2018'!$EN$18</f>
        <v>#REF!</v>
      </c>
      <c r="AA947" s="29" t="e">
        <f t="shared" si="24"/>
        <v>#REF!</v>
      </c>
    </row>
    <row r="948" spans="1:27" ht="13" x14ac:dyDescent="0.3">
      <c r="A948" s="35">
        <v>42736</v>
      </c>
      <c r="B948" s="86" t="e">
        <f t="shared" si="26"/>
        <v>#REF!</v>
      </c>
      <c r="C948" s="13" t="e">
        <f t="shared" si="27"/>
        <v>#REF!</v>
      </c>
      <c r="D948" s="47">
        <f>[1]Data!$AJ943</f>
        <v>5318371</v>
      </c>
      <c r="E948" s="91">
        <f>[1]Data!$I943</f>
        <v>15780589.169999998</v>
      </c>
      <c r="G948" s="13">
        <f t="shared" si="28"/>
        <v>5.08830873196775E-2</v>
      </c>
      <c r="H948" s="34">
        <v>8616</v>
      </c>
      <c r="I948" s="4">
        <f>'[2]Marketshare 2015'!$EO$15</f>
        <v>2267332067.6399999</v>
      </c>
      <c r="J948" s="48">
        <f t="shared" si="29"/>
        <v>3.6781482765018136E-2</v>
      </c>
      <c r="K948" s="4">
        <f>'[2]Marketshare 2015'!$EO$69</f>
        <v>11040020.4267</v>
      </c>
      <c r="L948" s="29">
        <f t="shared" si="30"/>
        <v>5.4101865086608338E-2</v>
      </c>
      <c r="M948" s="4">
        <v>309</v>
      </c>
      <c r="N948" s="4">
        <f>'[2]Marketshare 2015'!$EO$26</f>
        <v>225844850</v>
      </c>
      <c r="O948" s="12">
        <f t="shared" si="31"/>
        <v>0.12642216222923852</v>
      </c>
      <c r="P948" s="4">
        <f>'[2]Marketshare 2015'!$EO$79</f>
        <v>4740568.74</v>
      </c>
      <c r="Q948" s="29">
        <f t="shared" si="32"/>
        <v>0.23322642070430213</v>
      </c>
      <c r="R948" s="49">
        <v>1193894.2100000002</v>
      </c>
      <c r="S948" s="11">
        <f t="shared" si="33"/>
        <v>-8.0130406844060142E-2</v>
      </c>
      <c r="T948" s="4">
        <v>4105</v>
      </c>
      <c r="U948" s="38">
        <f>[1]Data!$X943</f>
        <v>1790219.42</v>
      </c>
      <c r="V948" s="38">
        <f>[1]Data!$Y943</f>
        <v>3702977.3600000003</v>
      </c>
      <c r="W948" s="51">
        <v>1394</v>
      </c>
      <c r="X948" s="50" t="e">
        <f>'[3]From Apr 2018'!$EO$10</f>
        <v>#REF!</v>
      </c>
      <c r="Y948" s="11" t="e">
        <f t="shared" si="25"/>
        <v>#REF!</v>
      </c>
      <c r="Z948" s="50" t="e">
        <f>'[3]From Apr 2018'!$EO$18</f>
        <v>#REF!</v>
      </c>
      <c r="AA948" s="29" t="e">
        <f t="shared" si="24"/>
        <v>#REF!</v>
      </c>
    </row>
    <row r="949" spans="1:27" ht="13" x14ac:dyDescent="0.3">
      <c r="A949" s="35">
        <v>42743</v>
      </c>
      <c r="B949" s="86" t="e">
        <f t="shared" si="26"/>
        <v>#REF!</v>
      </c>
      <c r="C949" s="13" t="e">
        <f t="shared" si="27"/>
        <v>#REF!</v>
      </c>
      <c r="D949" s="47">
        <f>[1]Data!$AJ944</f>
        <v>6393968.7999999998</v>
      </c>
      <c r="E949" s="91">
        <f>[1]Data!$I944</f>
        <v>11982337.35</v>
      </c>
      <c r="G949" s="13">
        <f t="shared" si="28"/>
        <v>-0.17942443188940127</v>
      </c>
      <c r="H949" s="34">
        <v>8616</v>
      </c>
      <c r="I949" s="4">
        <f>'[2]Marketshare 2015'!$EP$15</f>
        <v>2132855792.7900002</v>
      </c>
      <c r="J949" s="48">
        <f t="shared" si="29"/>
        <v>-4.8692037062552429E-2</v>
      </c>
      <c r="K949" s="4">
        <f>'[2]Marketshare 2015'!$EP$69</f>
        <v>9707869.8117000014</v>
      </c>
      <c r="L949" s="29">
        <f t="shared" si="30"/>
        <v>5.0573142588745276E-2</v>
      </c>
      <c r="M949" s="4">
        <v>309</v>
      </c>
      <c r="N949" s="4">
        <f>'[2]Marketshare 2015'!$EP$26</f>
        <v>220366020</v>
      </c>
      <c r="O949" s="12">
        <f t="shared" si="31"/>
        <v>-2.6196244864122087E-2</v>
      </c>
      <c r="P949" s="4">
        <f>'[2]Marketshare 2015'!$EP$79</f>
        <v>2274467.5349999997</v>
      </c>
      <c r="Q949" s="29">
        <f t="shared" si="32"/>
        <v>0.11468129932191903</v>
      </c>
      <c r="R949" s="49">
        <v>1387247.55</v>
      </c>
      <c r="S949" s="11">
        <f t="shared" si="33"/>
        <v>0.17448072430534078</v>
      </c>
      <c r="T949" s="4">
        <v>4105</v>
      </c>
      <c r="U949" s="38">
        <f>[1]Data!$X944</f>
        <v>823719.28</v>
      </c>
      <c r="V949" s="38">
        <f>[1]Data!$Y944</f>
        <v>4749468.18</v>
      </c>
      <c r="W949" s="51">
        <v>1394</v>
      </c>
      <c r="X949" s="50" t="e">
        <f>'[3]From Apr 2018'!$EP$10</f>
        <v>#REF!</v>
      </c>
      <c r="Y949" s="11" t="e">
        <f t="shared" si="25"/>
        <v>#REF!</v>
      </c>
      <c r="Z949" s="50" t="e">
        <f>'[3]From Apr 2018'!$EP$18</f>
        <v>#REF!</v>
      </c>
      <c r="AA949" s="29" t="e">
        <f t="shared" si="24"/>
        <v>#REF!</v>
      </c>
    </row>
    <row r="950" spans="1:27" ht="13" x14ac:dyDescent="0.3">
      <c r="A950" s="35">
        <v>42750</v>
      </c>
      <c r="B950" s="86" t="e">
        <f t="shared" si="26"/>
        <v>#REF!</v>
      </c>
      <c r="C950" s="13" t="e">
        <f t="shared" si="27"/>
        <v>#REF!</v>
      </c>
      <c r="D950" s="47">
        <f>[1]Data!$AJ945</f>
        <v>9177344</v>
      </c>
      <c r="E950" s="91">
        <f>[1]Data!$I945</f>
        <v>11319246.049999999</v>
      </c>
      <c r="G950" s="13">
        <f t="shared" si="28"/>
        <v>-0.22714461507386863</v>
      </c>
      <c r="H950" s="34">
        <v>8616</v>
      </c>
      <c r="I950" s="4">
        <f>'[2]Marketshare 2015'!$EQ$15</f>
        <v>1894167826.0599999</v>
      </c>
      <c r="J950" s="48">
        <f t="shared" si="29"/>
        <v>-1.9304638736754365E-2</v>
      </c>
      <c r="K950" s="4">
        <f>'[2]Marketshare 2015'!$EQ$69</f>
        <v>7380461.0033999998</v>
      </c>
      <c r="L950" s="29">
        <f t="shared" si="30"/>
        <v>4.3293482832815471E-2</v>
      </c>
      <c r="M950" s="4">
        <v>309</v>
      </c>
      <c r="N950" s="4">
        <f>'[2]Marketshare 2015'!$EQ$26</f>
        <v>183814755</v>
      </c>
      <c r="O950" s="12">
        <f t="shared" si="31"/>
        <v>-0.1409492599273735</v>
      </c>
      <c r="P950" s="4">
        <f>'[2]Marketshare 2015'!$EQ$79</f>
        <v>3938785.0559999999</v>
      </c>
      <c r="Q950" s="29">
        <f t="shared" si="32"/>
        <v>0.23808903915248805</v>
      </c>
      <c r="R950" s="49">
        <v>1188978.3799999999</v>
      </c>
      <c r="S950" s="11">
        <f t="shared" si="33"/>
        <v>-2.5898742930192342E-2</v>
      </c>
      <c r="T950" s="4">
        <v>4105</v>
      </c>
      <c r="U950" s="38">
        <f>[1]Data!$X945</f>
        <v>872754.29</v>
      </c>
      <c r="V950" s="38">
        <f>[1]Data!$Y945</f>
        <v>4821711.83</v>
      </c>
      <c r="W950" s="51">
        <v>1394</v>
      </c>
      <c r="X950" s="50" t="e">
        <f>'[3]From Apr 2018'!$EQ$10</f>
        <v>#REF!</v>
      </c>
      <c r="Y950" s="11" t="e">
        <f t="shared" si="25"/>
        <v>#REF!</v>
      </c>
      <c r="Z950" s="50" t="e">
        <f>'[3]From Apr 2018'!$EQ$18</f>
        <v>#REF!</v>
      </c>
      <c r="AA950" s="29" t="e">
        <f t="shared" si="24"/>
        <v>#REF!</v>
      </c>
    </row>
    <row r="951" spans="1:27" ht="13" x14ac:dyDescent="0.3">
      <c r="A951" s="35">
        <v>42757</v>
      </c>
      <c r="B951" s="86" t="e">
        <f t="shared" si="26"/>
        <v>#REF!</v>
      </c>
      <c r="C951" s="13" t="e">
        <f t="shared" si="27"/>
        <v>#REF!</v>
      </c>
      <c r="D951" s="47">
        <f>[1]Data!$AJ946</f>
        <v>2806085</v>
      </c>
      <c r="E951" s="91">
        <f>[1]Data!$I946</f>
        <v>11580164.889999999</v>
      </c>
      <c r="G951" s="13">
        <f t="shared" si="28"/>
        <v>-3.3181870377717138E-2</v>
      </c>
      <c r="H951" s="34">
        <v>8616</v>
      </c>
      <c r="I951" s="4">
        <f>'[2]Marketshare 2015'!$ER$15</f>
        <v>1729936232.4899998</v>
      </c>
      <c r="J951" s="48">
        <f t="shared" si="29"/>
        <v>-4.3971625233004685E-3</v>
      </c>
      <c r="K951" s="4">
        <f>'[2]Marketshare 2015'!$ER$69</f>
        <v>7879917.4281000001</v>
      </c>
      <c r="L951" s="29">
        <f t="shared" si="30"/>
        <v>5.0611482923840156E-2</v>
      </c>
      <c r="M951" s="4">
        <v>309</v>
      </c>
      <c r="N951" s="4">
        <f>'[2]Marketshare 2015'!$ER$26</f>
        <v>170858760</v>
      </c>
      <c r="O951" s="12">
        <f t="shared" si="31"/>
        <v>-7.4530516908736133E-2</v>
      </c>
      <c r="P951" s="4">
        <f>'[2]Marketshare 2015'!$ER$79</f>
        <v>3700267.4699999997</v>
      </c>
      <c r="Q951" s="29">
        <f t="shared" si="32"/>
        <v>0.24063198749657319</v>
      </c>
      <c r="R951" s="49">
        <v>1137789</v>
      </c>
      <c r="S951" s="11">
        <f t="shared" si="33"/>
        <v>1.4075807756890546E-2</v>
      </c>
      <c r="T951" s="4">
        <v>4105</v>
      </c>
      <c r="U951" s="38">
        <f>[1]Data!$X946</f>
        <v>802267.43</v>
      </c>
      <c r="V951" s="38">
        <f>[1]Data!$Y946</f>
        <v>3221926.26</v>
      </c>
      <c r="W951" s="51">
        <v>1394</v>
      </c>
      <c r="X951" s="50" t="e">
        <f>'[3]From Apr 2018'!$ER$10</f>
        <v>#REF!</v>
      </c>
      <c r="Y951" s="11" t="e">
        <f t="shared" si="25"/>
        <v>#REF!</v>
      </c>
      <c r="Z951" s="50" t="e">
        <f>'[3]From Apr 2018'!$ER$18</f>
        <v>#REF!</v>
      </c>
      <c r="AA951" s="29" t="e">
        <f t="shared" si="24"/>
        <v>#REF!</v>
      </c>
    </row>
    <row r="952" spans="1:27" ht="13" x14ac:dyDescent="0.3">
      <c r="A952" s="35">
        <v>42764</v>
      </c>
      <c r="B952" s="86" t="e">
        <f t="shared" si="26"/>
        <v>#REF!</v>
      </c>
      <c r="C952" s="13" t="e">
        <f t="shared" si="27"/>
        <v>#REF!</v>
      </c>
      <c r="D952" s="47">
        <f>[1]Data!$AJ947</f>
        <v>4110316</v>
      </c>
      <c r="E952" s="91">
        <f>[1]Data!$I947</f>
        <v>12887094.560000001</v>
      </c>
      <c r="G952" s="13">
        <f t="shared" si="28"/>
        <v>0.14393657971240414</v>
      </c>
      <c r="H952" s="34">
        <v>8616</v>
      </c>
      <c r="I952" s="4">
        <f>'[2]Marketshare 2015'!$ES$15</f>
        <v>2064601700.7800002</v>
      </c>
      <c r="J952" s="48">
        <f t="shared" si="29"/>
        <v>0.15646239140664164</v>
      </c>
      <c r="K952" s="4">
        <f>'[2]Marketshare 2015'!$ES$69</f>
        <v>9505963.8593999986</v>
      </c>
      <c r="L952" s="29">
        <f t="shared" si="30"/>
        <v>5.1158448925086315E-2</v>
      </c>
      <c r="M952" s="4">
        <v>309</v>
      </c>
      <c r="N952" s="4">
        <f>'[2]Marketshare 2015'!$ES$26</f>
        <v>189314905</v>
      </c>
      <c r="O952" s="12">
        <f t="shared" si="31"/>
        <v>7.6975713691965542E-2</v>
      </c>
      <c r="P952" s="4">
        <f>'[2]Marketshare 2015'!$ES$79</f>
        <v>3381130.71</v>
      </c>
      <c r="Q952" s="29">
        <f t="shared" si="32"/>
        <v>0.19844247868386275</v>
      </c>
      <c r="R952" s="49">
        <v>1503942.38</v>
      </c>
      <c r="S952" s="11">
        <f t="shared" si="33"/>
        <v>0.16372766714083142</v>
      </c>
      <c r="T952" s="4">
        <v>4105</v>
      </c>
      <c r="U952" s="38">
        <f>[1]Data!$X947</f>
        <v>1298355.1000000001</v>
      </c>
      <c r="V952" s="38">
        <f>[1]Data!$Y947</f>
        <v>4809663.99</v>
      </c>
      <c r="W952" s="51">
        <v>1394</v>
      </c>
      <c r="X952" s="50" t="e">
        <f>'[3]From Apr 2018'!$ES$10</f>
        <v>#REF!</v>
      </c>
      <c r="Y952" s="11" t="e">
        <f t="shared" si="25"/>
        <v>#REF!</v>
      </c>
      <c r="Z952" s="50" t="e">
        <f>'[3]From Apr 2018'!$ES$18</f>
        <v>#REF!</v>
      </c>
      <c r="AA952" s="29" t="e">
        <f t="shared" si="24"/>
        <v>#REF!</v>
      </c>
    </row>
    <row r="953" spans="1:27" ht="13" x14ac:dyDescent="0.3">
      <c r="A953" s="35">
        <v>42771</v>
      </c>
      <c r="B953" s="86" t="e">
        <f t="shared" si="26"/>
        <v>#REF!</v>
      </c>
      <c r="C953" s="13" t="e">
        <f t="shared" si="27"/>
        <v>#REF!</v>
      </c>
      <c r="D953" s="47">
        <f>[1]Data!$AJ948</f>
        <v>9866917.5</v>
      </c>
      <c r="E953" s="91">
        <f>[1]Data!$I948</f>
        <v>13018480.18</v>
      </c>
      <c r="G953" s="13">
        <f t="shared" si="28"/>
        <v>2.7886063539415806E-2</v>
      </c>
      <c r="H953" s="34">
        <v>8616</v>
      </c>
      <c r="I953" s="4">
        <f>'[2]Marketshare 2015'!$ET$15</f>
        <v>2060431813.45</v>
      </c>
      <c r="J953" s="48">
        <f t="shared" si="29"/>
        <v>-3.1898248302694165E-2</v>
      </c>
      <c r="K953" s="4">
        <f>'[2]Marketshare 2015'!$ET$69</f>
        <v>8980067.5424999986</v>
      </c>
      <c r="L953" s="29">
        <f t="shared" si="30"/>
        <v>4.842602778634552E-2</v>
      </c>
      <c r="M953" s="4">
        <v>309</v>
      </c>
      <c r="N953" s="4">
        <f>'[2]Marketshare 2015'!$ET$26</f>
        <v>178920630</v>
      </c>
      <c r="O953" s="12">
        <f t="shared" si="31"/>
        <v>-8.0958125005024195E-2</v>
      </c>
      <c r="P953" s="4">
        <f>'[2]Marketshare 2015'!$ET$79</f>
        <v>4038412.6349999998</v>
      </c>
      <c r="Q953" s="29">
        <f t="shared" si="32"/>
        <v>0.2507885843013184</v>
      </c>
      <c r="R953" s="49">
        <v>1432586.89</v>
      </c>
      <c r="S953" s="11">
        <f t="shared" si="33"/>
        <v>-0.12388002729194336</v>
      </c>
      <c r="T953" s="4">
        <v>4105</v>
      </c>
      <c r="U953" s="38">
        <f>[1]Data!$X948</f>
        <v>835124.72</v>
      </c>
      <c r="V953" s="38">
        <f>[1]Data!$Y948</f>
        <v>4143327.18</v>
      </c>
      <c r="W953" s="51">
        <v>1394</v>
      </c>
      <c r="X953" s="50" t="e">
        <f>'[3]From Apr 2018'!$ET$10</f>
        <v>#REF!</v>
      </c>
      <c r="Y953" s="11" t="e">
        <f t="shared" si="25"/>
        <v>#REF!</v>
      </c>
      <c r="Z953" s="50" t="e">
        <f>'[3]From Apr 2018'!$ET$18</f>
        <v>#REF!</v>
      </c>
      <c r="AA953" s="29" t="e">
        <f t="shared" si="24"/>
        <v>#REF!</v>
      </c>
    </row>
    <row r="954" spans="1:27" ht="13" x14ac:dyDescent="0.3">
      <c r="A954" s="35">
        <v>42778</v>
      </c>
      <c r="B954" s="86" t="e">
        <f t="shared" si="26"/>
        <v>#REF!</v>
      </c>
      <c r="C954" s="13" t="e">
        <f t="shared" si="27"/>
        <v>#REF!</v>
      </c>
      <c r="D954" s="47">
        <f>[1]Data!$AJ949</f>
        <v>4052873</v>
      </c>
      <c r="E954" s="91">
        <f>[1]Data!$I949</f>
        <v>12052309.640000001</v>
      </c>
      <c r="G954" s="13">
        <f t="shared" si="28"/>
        <v>-6.1736054587703038E-2</v>
      </c>
      <c r="H954" s="34">
        <v>8616</v>
      </c>
      <c r="I954" s="4">
        <f>'[2]Marketshare 2015'!$EU$15</f>
        <v>1947273567.9899998</v>
      </c>
      <c r="J954" s="48">
        <f t="shared" si="29"/>
        <v>-2.9736822112695793E-2</v>
      </c>
      <c r="K954" s="4">
        <f>'[2]Marketshare 2015'!$EU$69</f>
        <v>8359847.2025999986</v>
      </c>
      <c r="L954" s="29">
        <f t="shared" si="30"/>
        <v>4.7701151326097091E-2</v>
      </c>
      <c r="M954" s="4">
        <v>309</v>
      </c>
      <c r="N954" s="4">
        <f>'[2]Marketshare 2015'!$EU$26</f>
        <v>169440960</v>
      </c>
      <c r="O954" s="12">
        <f t="shared" si="31"/>
        <v>-8.2858308067740305E-2</v>
      </c>
      <c r="P954" s="4">
        <f>'[2]Marketshare 2015'!$EU$79</f>
        <v>3692462.4449999998</v>
      </c>
      <c r="Q954" s="29">
        <f t="shared" si="32"/>
        <v>0.24213366413882453</v>
      </c>
      <c r="R954" s="49">
        <v>1444293.09</v>
      </c>
      <c r="S954" s="11">
        <f t="shared" si="33"/>
        <v>-9.8546986604729825E-2</v>
      </c>
      <c r="T954" s="4">
        <v>4105</v>
      </c>
      <c r="U954" s="38">
        <f>[1]Data!$X949</f>
        <v>1139734.23</v>
      </c>
      <c r="V954" s="38">
        <f>[1]Data!$Y949</f>
        <v>3946760.18</v>
      </c>
      <c r="W954" s="51">
        <v>1394</v>
      </c>
      <c r="X954" s="50" t="e">
        <f>'[3]From Apr 2018'!$EU$10</f>
        <v>#REF!</v>
      </c>
      <c r="Y954" s="11" t="e">
        <f t="shared" si="25"/>
        <v>#REF!</v>
      </c>
      <c r="Z954" s="50" t="e">
        <f>'[3]From Apr 2018'!$EU$18</f>
        <v>#REF!</v>
      </c>
      <c r="AA954" s="29" t="e">
        <f t="shared" si="24"/>
        <v>#REF!</v>
      </c>
    </row>
    <row r="955" spans="1:27" ht="13" x14ac:dyDescent="0.3">
      <c r="A955" s="35">
        <v>42785</v>
      </c>
      <c r="B955" s="86" t="e">
        <f t="shared" si="26"/>
        <v>#REF!</v>
      </c>
      <c r="C955" s="13" t="e">
        <f t="shared" si="27"/>
        <v>#REF!</v>
      </c>
      <c r="D955" s="47">
        <f>[1]Data!$AJ950</f>
        <v>7269050</v>
      </c>
      <c r="E955" s="91">
        <f>[1]Data!$I950</f>
        <v>13707331.459999999</v>
      </c>
      <c r="G955" s="13">
        <f t="shared" si="28"/>
        <v>0.17341551763021035</v>
      </c>
      <c r="H955" s="34">
        <v>8616</v>
      </c>
      <c r="I955" s="4">
        <f>'[2]Marketshare 2015'!$EV$15</f>
        <v>1911450521.6299999</v>
      </c>
      <c r="J955" s="48">
        <f t="shared" si="29"/>
        <v>-3.0388076156532273E-3</v>
      </c>
      <c r="K955" s="4">
        <f>'[2]Marketshare 2015'!$EV$69</f>
        <v>8667170.1341999993</v>
      </c>
      <c r="L955" s="29">
        <f t="shared" si="30"/>
        <v>5.0381576342283782E-2</v>
      </c>
      <c r="M955" s="4">
        <v>309</v>
      </c>
      <c r="N955" s="4">
        <f>'[2]Marketshare 2015'!$EV$26</f>
        <v>211506835</v>
      </c>
      <c r="O955" s="12">
        <f t="shared" si="31"/>
        <v>0.20992217963382931</v>
      </c>
      <c r="P955" s="4">
        <f>'[2]Marketshare 2015'!$EV$79</f>
        <v>5040161.3250000002</v>
      </c>
      <c r="Q955" s="29">
        <f t="shared" si="32"/>
        <v>0.26477533220143928</v>
      </c>
      <c r="R955" s="49">
        <v>1370423.2000000002</v>
      </c>
      <c r="S955" s="11">
        <f t="shared" si="33"/>
        <v>0.1627302626591538</v>
      </c>
      <c r="T955" s="4">
        <v>4105</v>
      </c>
      <c r="U955" s="38">
        <f>[1]Data!$X950</f>
        <v>1391439.27</v>
      </c>
      <c r="V955" s="38">
        <f>[1]Data!$Y950</f>
        <v>5408799.6599999992</v>
      </c>
      <c r="W955" s="51">
        <v>1394</v>
      </c>
      <c r="X955" s="50" t="e">
        <f>'[3]From Apr 2018'!$EV$10</f>
        <v>#REF!</v>
      </c>
      <c r="Y955" s="11" t="e">
        <f t="shared" si="25"/>
        <v>#REF!</v>
      </c>
      <c r="Z955" s="50" t="e">
        <f>'[3]From Apr 2018'!$EV$18</f>
        <v>#REF!</v>
      </c>
      <c r="AA955" s="29" t="e">
        <f t="shared" ref="AA955:AA1018" si="34">(Z955/0.15)/X955</f>
        <v>#REF!</v>
      </c>
    </row>
    <row r="956" spans="1:27" ht="13" x14ac:dyDescent="0.3">
      <c r="A956" s="35">
        <v>42792</v>
      </c>
      <c r="B956" s="86" t="e">
        <f t="shared" si="26"/>
        <v>#REF!</v>
      </c>
      <c r="C956" s="13" t="e">
        <f t="shared" si="27"/>
        <v>#REF!</v>
      </c>
      <c r="D956" s="47">
        <f>[1]Data!$AJ951</f>
        <v>5488990</v>
      </c>
      <c r="E956" s="91">
        <f>[1]Data!$I951</f>
        <v>13708207.820000002</v>
      </c>
      <c r="G956" s="13">
        <f t="shared" si="28"/>
        <v>0.20096635464915913</v>
      </c>
      <c r="H956" s="34">
        <v>8616</v>
      </c>
      <c r="I956" s="4">
        <f>'[2]Marketshare 2015'!$EW$15</f>
        <v>2047576317.4099998</v>
      </c>
      <c r="J956" s="48">
        <f t="shared" si="29"/>
        <v>0.11174777849998274</v>
      </c>
      <c r="K956" s="4">
        <f>'[2]Marketshare 2015'!$EW$69</f>
        <v>9094183.7661000025</v>
      </c>
      <c r="L956" s="29">
        <f t="shared" si="30"/>
        <v>4.9349313835498336E-2</v>
      </c>
      <c r="M956" s="4">
        <v>309</v>
      </c>
      <c r="N956" s="4">
        <f>'[2]Marketshare 2015'!$EW$26</f>
        <v>183947875</v>
      </c>
      <c r="O956" s="12">
        <f t="shared" si="31"/>
        <v>4.928535112847543E-2</v>
      </c>
      <c r="P956" s="4">
        <f>'[2]Marketshare 2015'!$EW$79</f>
        <v>4614024.0599999996</v>
      </c>
      <c r="Q956" s="29">
        <f t="shared" si="32"/>
        <v>0.27870359470040085</v>
      </c>
      <c r="R956" s="49">
        <v>1414699.6799999997</v>
      </c>
      <c r="S956" s="11">
        <f t="shared" si="33"/>
        <v>0.13456300411756539</v>
      </c>
      <c r="T956" s="4">
        <v>4105</v>
      </c>
      <c r="U956" s="38">
        <f>[1]Data!$X951</f>
        <v>947124.75</v>
      </c>
      <c r="V956" s="38">
        <f>[1]Data!$Y951</f>
        <v>3056059.94</v>
      </c>
      <c r="W956" s="51">
        <v>1394</v>
      </c>
      <c r="X956" s="50" t="e">
        <f>'[3]From Apr 2018'!$EW$10</f>
        <v>#REF!</v>
      </c>
      <c r="Y956" s="11" t="e">
        <f t="shared" si="25"/>
        <v>#REF!</v>
      </c>
      <c r="Z956" s="50" t="e">
        <f>'[3]From Apr 2018'!$EW$18</f>
        <v>#REF!</v>
      </c>
      <c r="AA956" s="29" t="e">
        <f t="shared" si="34"/>
        <v>#REF!</v>
      </c>
    </row>
    <row r="957" spans="1:27" ht="13" x14ac:dyDescent="0.3">
      <c r="A957" s="35">
        <v>42799</v>
      </c>
      <c r="B957" s="86" t="e">
        <f t="shared" si="26"/>
        <v>#REF!</v>
      </c>
      <c r="C957" s="13" t="e">
        <f t="shared" si="27"/>
        <v>#REF!</v>
      </c>
      <c r="D957" s="47">
        <f>[1]Data!$AJ952</f>
        <v>4296695.5</v>
      </c>
      <c r="E957" s="91">
        <f>[1]Data!$I952</f>
        <v>12524839.300000001</v>
      </c>
      <c r="G957" s="13">
        <f t="shared" si="28"/>
        <v>-8.1135528165254933E-2</v>
      </c>
      <c r="H957" s="34">
        <v>8616</v>
      </c>
      <c r="I957" s="4">
        <f>'[2]Marketshare 2015'!$EX$15</f>
        <v>2164467249.6799998</v>
      </c>
      <c r="J957" s="48">
        <f t="shared" si="29"/>
        <v>-2.5233894995929318E-2</v>
      </c>
      <c r="K957" s="4">
        <f>'[2]Marketshare 2015'!$EX$69</f>
        <v>9723995.128800001</v>
      </c>
      <c r="L957" s="29">
        <f t="shared" si="30"/>
        <v>4.9917313526445621E-2</v>
      </c>
      <c r="M957" s="4">
        <v>309</v>
      </c>
      <c r="N957" s="4">
        <f>'[2]Marketshare 2015'!$EX$26</f>
        <v>192331915</v>
      </c>
      <c r="O957" s="12">
        <f t="shared" si="31"/>
        <v>-2.5143228339386536E-2</v>
      </c>
      <c r="P957" s="4">
        <f>'[2]Marketshare 2015'!$EX$79</f>
        <v>2800844.1639</v>
      </c>
      <c r="Q957" s="29">
        <f t="shared" si="32"/>
        <v>0.16180617091032448</v>
      </c>
      <c r="R957" s="49">
        <v>1801351.94</v>
      </c>
      <c r="S957" s="11">
        <f t="shared" si="33"/>
        <v>0.16900571282907695</v>
      </c>
      <c r="T957" s="4">
        <v>4105</v>
      </c>
      <c r="U957" s="38">
        <f>[1]Data!$X952</f>
        <v>1153910.55</v>
      </c>
      <c r="V957" s="38">
        <f>[1]Data!$Y952</f>
        <v>4836852.08</v>
      </c>
      <c r="W957" s="51">
        <v>1394</v>
      </c>
      <c r="X957" s="50" t="e">
        <f>'[3]From Apr 2018'!$EX$10</f>
        <v>#REF!</v>
      </c>
      <c r="Y957" s="11" t="e">
        <f t="shared" si="25"/>
        <v>#REF!</v>
      </c>
      <c r="Z957" s="50" t="e">
        <f>'[3]From Apr 2018'!$EX$18</f>
        <v>#REF!</v>
      </c>
      <c r="AA957" s="29" t="e">
        <f t="shared" si="34"/>
        <v>#REF!</v>
      </c>
    </row>
    <row r="958" spans="1:27" ht="13" x14ac:dyDescent="0.3">
      <c r="A958" s="35">
        <v>42806</v>
      </c>
      <c r="B958" s="86" t="e">
        <f t="shared" si="26"/>
        <v>#REF!</v>
      </c>
      <c r="C958" s="13" t="e">
        <f t="shared" si="27"/>
        <v>#REF!</v>
      </c>
      <c r="D958" s="47">
        <f>[1]Data!$AJ953</f>
        <v>1837230</v>
      </c>
      <c r="E958" s="91">
        <f>[1]Data!$I953</f>
        <v>11549887.889999999</v>
      </c>
      <c r="G958" s="13">
        <f t="shared" si="28"/>
        <v>-0.12215400268241039</v>
      </c>
      <c r="H958" s="34">
        <v>8616</v>
      </c>
      <c r="I958" s="4">
        <f>'[2]Marketshare 2015'!$EY$15</f>
        <v>1895018211.7000003</v>
      </c>
      <c r="J958" s="48">
        <f t="shared" si="29"/>
        <v>-0.11836742920798071</v>
      </c>
      <c r="K958" s="4">
        <f>'[2]Marketshare 2015'!$EY$69</f>
        <v>8861228.214300001</v>
      </c>
      <c r="L958" s="29">
        <f t="shared" si="30"/>
        <v>5.19562770753925E-2</v>
      </c>
      <c r="M958" s="4">
        <v>309</v>
      </c>
      <c r="N958" s="4">
        <f>'[2]Marketshare 2015'!$EY$26</f>
        <v>171920970</v>
      </c>
      <c r="O958" s="12">
        <f t="shared" si="31"/>
        <v>-0.11728544007465036</v>
      </c>
      <c r="P958" s="4">
        <f>'[2]Marketshare 2015'!$EY$79</f>
        <v>2688659.6850000001</v>
      </c>
      <c r="Q958" s="29">
        <f t="shared" si="32"/>
        <v>0.17376586753785767</v>
      </c>
      <c r="R958" s="49">
        <v>1403462.64</v>
      </c>
      <c r="S958" s="11">
        <f t="shared" si="33"/>
        <v>-0.14577250426989696</v>
      </c>
      <c r="T958" s="4">
        <v>4105</v>
      </c>
      <c r="U958" s="38">
        <f>[1]Data!$X953</f>
        <v>994602.88</v>
      </c>
      <c r="V958" s="38">
        <f>[1]Data!$Y953</f>
        <v>4236835.71</v>
      </c>
      <c r="W958" s="51">
        <v>1394</v>
      </c>
      <c r="X958" s="50" t="e">
        <f>'[3]From Apr 2018'!$EY$10</f>
        <v>#REF!</v>
      </c>
      <c r="Y958" s="11" t="e">
        <f t="shared" si="25"/>
        <v>#REF!</v>
      </c>
      <c r="Z958" s="50" t="e">
        <f>'[3]From Apr 2018'!$EY$18</f>
        <v>#REF!</v>
      </c>
      <c r="AA958" s="29" t="e">
        <f t="shared" si="34"/>
        <v>#REF!</v>
      </c>
    </row>
    <row r="959" spans="1:27" ht="13" x14ac:dyDescent="0.3">
      <c r="A959" s="35">
        <v>42813</v>
      </c>
      <c r="B959" s="86" t="e">
        <f t="shared" si="26"/>
        <v>#REF!</v>
      </c>
      <c r="C959" s="13" t="e">
        <f t="shared" si="27"/>
        <v>#REF!</v>
      </c>
      <c r="D959" s="47">
        <f>[1]Data!$AJ954</f>
        <v>4880590</v>
      </c>
      <c r="E959" s="91">
        <f>[1]Data!$I954</f>
        <v>10982736.350000001</v>
      </c>
      <c r="G959" s="13">
        <f t="shared" si="28"/>
        <v>-0.11529688891052658</v>
      </c>
      <c r="H959" s="34">
        <v>8616</v>
      </c>
      <c r="I959" s="4">
        <f>'[2]Marketshare 2015'!$EZ$15</f>
        <v>1837786169.72</v>
      </c>
      <c r="J959" s="48">
        <f t="shared" si="29"/>
        <v>-5.9826849896880585E-2</v>
      </c>
      <c r="K959" s="4">
        <f>'[2]Marketshare 2015'!$EZ$69</f>
        <v>8080801.2845999999</v>
      </c>
      <c r="L959" s="29">
        <f t="shared" si="30"/>
        <v>4.8855891082083637E-2</v>
      </c>
      <c r="M959" s="4">
        <v>309</v>
      </c>
      <c r="N959" s="4">
        <f>'[2]Marketshare 2015'!$EZ$26</f>
        <v>174828165</v>
      </c>
      <c r="O959" s="12">
        <f t="shared" si="31"/>
        <v>-8.1758949819120463E-2</v>
      </c>
      <c r="P959" s="4">
        <f>'[2]Marketshare 2015'!$EZ$79</f>
        <v>2901935.07</v>
      </c>
      <c r="Q959" s="29">
        <f t="shared" si="32"/>
        <v>0.18443094109006977</v>
      </c>
      <c r="R959" s="49">
        <v>1300101.6299999999</v>
      </c>
      <c r="S959" s="11">
        <f t="shared" si="33"/>
        <v>-4.6081002127154047E-2</v>
      </c>
      <c r="T959" s="4">
        <v>4105</v>
      </c>
      <c r="U959" s="38">
        <f>[1]Data!$X954</f>
        <v>1055466.28</v>
      </c>
      <c r="V959" s="38">
        <f>[1]Data!$Y954</f>
        <v>3452880.96</v>
      </c>
      <c r="W959" s="51">
        <v>1394</v>
      </c>
      <c r="X959" s="50" t="e">
        <f>'[3]From Apr 2018'!$EZ$10</f>
        <v>#REF!</v>
      </c>
      <c r="Y959" s="11" t="e">
        <f t="shared" si="25"/>
        <v>#REF!</v>
      </c>
      <c r="Z959" s="50" t="e">
        <f>'[3]From Apr 2018'!$EZ$18</f>
        <v>#REF!</v>
      </c>
      <c r="AA959" s="29" t="e">
        <f t="shared" si="34"/>
        <v>#REF!</v>
      </c>
    </row>
    <row r="960" spans="1:27" ht="13" x14ac:dyDescent="0.3">
      <c r="A960" s="35">
        <v>42820</v>
      </c>
      <c r="B960" s="86" t="e">
        <f t="shared" si="26"/>
        <v>#REF!</v>
      </c>
      <c r="C960" s="13" t="e">
        <f t="shared" si="27"/>
        <v>#REF!</v>
      </c>
      <c r="D960" s="47">
        <f>[1]Data!$AJ955</f>
        <v>5372458.7799999993</v>
      </c>
      <c r="E960" s="91">
        <f>[1]Data!$I955</f>
        <v>12971552.420000002</v>
      </c>
      <c r="G960" s="13">
        <f t="shared" si="28"/>
        <v>-6.3635289569166087E-3</v>
      </c>
      <c r="H960" s="34">
        <v>8616</v>
      </c>
      <c r="I960" s="4">
        <f>'[2]Marketshare 2015'!$FA$15</f>
        <v>2174461693</v>
      </c>
      <c r="J960" s="48">
        <f t="shared" si="29"/>
        <v>0.12223732675678689</v>
      </c>
      <c r="K960" s="4">
        <f>'[2]Marketshare 2015'!$FA$69</f>
        <v>9774487.3274999987</v>
      </c>
      <c r="L960" s="29">
        <f t="shared" si="30"/>
        <v>4.9945885503350634E-2</v>
      </c>
      <c r="M960" s="4">
        <v>309</v>
      </c>
      <c r="N960" s="4">
        <f>'[2]Marketshare 2015'!$FA$26</f>
        <v>196470315</v>
      </c>
      <c r="O960" s="12">
        <f t="shared" si="31"/>
        <v>-6.0899856006787378E-2</v>
      </c>
      <c r="P960" s="4">
        <f>'[2]Marketshare 2015'!$FA$79</f>
        <v>3197065.0949999997</v>
      </c>
      <c r="Q960" s="29">
        <f t="shared" si="32"/>
        <v>0.18080566267733628</v>
      </c>
      <c r="R960" s="49">
        <v>1585443.9700000002</v>
      </c>
      <c r="S960" s="11">
        <f t="shared" si="33"/>
        <v>0.18800159904446989</v>
      </c>
      <c r="T960" s="4">
        <v>4105</v>
      </c>
      <c r="U960" s="38">
        <f>[1]Data!$X955</f>
        <v>1183191.1000000001</v>
      </c>
      <c r="V960" s="38">
        <f>[1]Data!$Y955</f>
        <v>2869694.46</v>
      </c>
      <c r="W960" s="51">
        <v>1394</v>
      </c>
      <c r="X960" s="50" t="e">
        <f>'[3]From Apr 2018'!$FA$10</f>
        <v>#REF!</v>
      </c>
      <c r="Y960" s="11" t="e">
        <f t="shared" si="25"/>
        <v>#REF!</v>
      </c>
      <c r="Z960" s="50" t="e">
        <f>'[3]From Apr 2018'!$FA$18</f>
        <v>#REF!</v>
      </c>
      <c r="AA960" s="29" t="e">
        <f t="shared" si="34"/>
        <v>#REF!</v>
      </c>
    </row>
    <row r="961" spans="1:27" ht="13" x14ac:dyDescent="0.3">
      <c r="A961" s="35">
        <v>42827</v>
      </c>
      <c r="B961" s="86" t="e">
        <f>+K961+P961+R961+U961+V961+Z961</f>
        <v>#REF!</v>
      </c>
      <c r="C961" s="13" t="e">
        <f>(B961/B908)-1</f>
        <v>#REF!</v>
      </c>
      <c r="D961" s="47">
        <f>[1]Data!$AJ956</f>
        <v>10016122.35</v>
      </c>
      <c r="E961" s="91">
        <f>[1]Data!$I956</f>
        <v>13872553.07</v>
      </c>
      <c r="G961" s="13">
        <f>(E961/E908)-1</f>
        <v>-5.5973738176555932E-2</v>
      </c>
      <c r="H961" s="34">
        <v>8616</v>
      </c>
      <c r="I961" s="4">
        <f>'[2]Marketshare 2015'!$FB$15</f>
        <v>2249752250.8499999</v>
      </c>
      <c r="J961" s="48">
        <f>(I961/I908)-1</f>
        <v>-5.1833052442396887E-2</v>
      </c>
      <c r="K961" s="4">
        <f>'[2]Marketshare 2015'!$FB$69</f>
        <v>9981823.7897999994</v>
      </c>
      <c r="L961" s="29">
        <f>(K961/0.09)/I961</f>
        <v>4.9298385268020682E-2</v>
      </c>
      <c r="M961" s="4">
        <v>309</v>
      </c>
      <c r="N961" s="4">
        <f>'[2]Marketshare 2015'!$FB$26</f>
        <v>203077558</v>
      </c>
      <c r="O961" s="12">
        <f>(N961/N908)-1</f>
        <v>5.2679732724574269E-2</v>
      </c>
      <c r="P961" s="4">
        <f>'[2]Marketshare 2015'!$FB$79</f>
        <v>3890729.3849999998</v>
      </c>
      <c r="Q961" s="29">
        <f>(P961/0.09)/N961</f>
        <v>0.21287594220529282</v>
      </c>
      <c r="R961" s="49">
        <v>1673950.0100000002</v>
      </c>
      <c r="S961" s="11">
        <f t="shared" si="33"/>
        <v>8.7307657309650288E-2</v>
      </c>
      <c r="T961" s="4">
        <v>4105</v>
      </c>
      <c r="U961" s="38">
        <f>[1]Data!$X956</f>
        <v>908417.24</v>
      </c>
      <c r="V961" s="38">
        <f>[1]Data!$Y956</f>
        <v>4732610.29</v>
      </c>
      <c r="W961" s="51">
        <f t="shared" ref="W961:W1049" si="35">488+494+318+293+673</f>
        <v>2266</v>
      </c>
      <c r="X961" s="50" t="e">
        <f>'[3]From Apr 2018'!$FB$10</f>
        <v>#REF!</v>
      </c>
      <c r="Y961" s="11" t="e">
        <f t="shared" si="25"/>
        <v>#REF!</v>
      </c>
      <c r="Z961" s="50" t="e">
        <f>'[3]From Apr 2018'!$FB$18</f>
        <v>#REF!</v>
      </c>
      <c r="AA961" s="29" t="e">
        <f t="shared" si="34"/>
        <v>#REF!</v>
      </c>
    </row>
    <row r="962" spans="1:27" ht="13" x14ac:dyDescent="0.3">
      <c r="A962" s="35">
        <v>42834</v>
      </c>
      <c r="B962" s="86" t="e">
        <f t="shared" si="26"/>
        <v>#REF!</v>
      </c>
      <c r="C962" s="13" t="e">
        <f t="shared" si="27"/>
        <v>#REF!</v>
      </c>
      <c r="D962" s="47">
        <f>[1]Data!$AJ957</f>
        <v>5437018.4700000007</v>
      </c>
      <c r="E962" s="91">
        <f>[1]Data!$I957</f>
        <v>12988274.210000001</v>
      </c>
      <c r="G962" s="13">
        <f t="shared" si="28"/>
        <v>-7.7909683502510596E-2</v>
      </c>
      <c r="H962" s="34">
        <f t="shared" ref="H962:H1039" si="36">995+2000+506+1760+1560+1724+1843</f>
        <v>10388</v>
      </c>
      <c r="I962" s="4">
        <f>'[2]Marketshare 2015'!$FC$15</f>
        <v>2128224392.9400003</v>
      </c>
      <c r="J962" s="48">
        <f t="shared" si="29"/>
        <v>-4.7677931654199313E-2</v>
      </c>
      <c r="K962" s="4">
        <f>'[2]Marketshare 2015'!$FC$69</f>
        <v>9615869.4050999992</v>
      </c>
      <c r="L962" s="29">
        <f t="shared" si="30"/>
        <v>5.0202879801787968E-2</v>
      </c>
      <c r="M962" s="4">
        <f t="shared" ref="M962:M1039" si="37">82+68+45+51+22+60+30</f>
        <v>358</v>
      </c>
      <c r="N962" s="4">
        <f>'[2]Marketshare 2015'!$FC$26</f>
        <v>204608705</v>
      </c>
      <c r="O962" s="12">
        <f t="shared" si="31"/>
        <v>4.3728554994298952E-2</v>
      </c>
      <c r="P962" s="4">
        <f>'[2]Marketshare 2015'!$FC$79</f>
        <v>3372404.8049999997</v>
      </c>
      <c r="Q962" s="29">
        <f t="shared" si="32"/>
        <v>0.18313572973349301</v>
      </c>
      <c r="R962" s="49">
        <v>1422362.2899999998</v>
      </c>
      <c r="S962" s="11">
        <f t="shared" si="33"/>
        <v>-0.11246914018499155</v>
      </c>
      <c r="T962" s="4">
        <v>4105</v>
      </c>
      <c r="U962" s="38">
        <f>[1]Data!$X957</f>
        <v>1142119.77</v>
      </c>
      <c r="V962" s="38">
        <f>[1]Data!$Y957</f>
        <v>4170179.27</v>
      </c>
      <c r="W962" s="51">
        <f t="shared" si="35"/>
        <v>2266</v>
      </c>
      <c r="X962" s="50" t="e">
        <f>'[3]From Apr 2018'!$FC$10</f>
        <v>#REF!</v>
      </c>
      <c r="Y962" s="11" t="e">
        <f t="shared" si="25"/>
        <v>#REF!</v>
      </c>
      <c r="Z962" s="50" t="e">
        <f>'[3]From Apr 2018'!$FC$18</f>
        <v>#REF!</v>
      </c>
      <c r="AA962" s="29" t="e">
        <f t="shared" si="34"/>
        <v>#REF!</v>
      </c>
    </row>
    <row r="963" spans="1:27" ht="13" x14ac:dyDescent="0.3">
      <c r="A963" s="35">
        <v>42841</v>
      </c>
      <c r="B963" s="86" t="e">
        <f t="shared" si="26"/>
        <v>#REF!</v>
      </c>
      <c r="C963" s="13" t="e">
        <f t="shared" si="27"/>
        <v>#REF!</v>
      </c>
      <c r="D963" s="47">
        <f>[1]Data!$AJ958</f>
        <v>5913014</v>
      </c>
      <c r="E963" s="91">
        <f>[1]Data!$I958</f>
        <v>13134903.420000002</v>
      </c>
      <c r="G963" s="13">
        <f t="shared" si="28"/>
        <v>0.1191234652480575</v>
      </c>
      <c r="H963" s="34">
        <f t="shared" si="36"/>
        <v>10388</v>
      </c>
      <c r="I963" s="4">
        <f>'[2]Marketshare 2015'!$FD$15</f>
        <v>2070357646.9699998</v>
      </c>
      <c r="J963" s="48">
        <f t="shared" si="29"/>
        <v>1.8411511576121864E-3</v>
      </c>
      <c r="K963" s="4">
        <f>'[2]Marketshare 2015'!$FD$69</f>
        <v>9787240.7792999987</v>
      </c>
      <c r="L963" s="29">
        <f t="shared" si="30"/>
        <v>5.2525765260486794E-2</v>
      </c>
      <c r="M963" s="4">
        <f t="shared" si="37"/>
        <v>358</v>
      </c>
      <c r="N963" s="4">
        <f>'[2]Marketshare 2015'!$FD$26</f>
        <v>209464645</v>
      </c>
      <c r="O963" s="12">
        <f t="shared" si="31"/>
        <v>0.12032098789731438</v>
      </c>
      <c r="P963" s="4">
        <f>'[2]Marketshare 2015'!$FD$79</f>
        <v>3347663.5349999997</v>
      </c>
      <c r="Q963" s="29">
        <f t="shared" si="32"/>
        <v>0.17757775542502649</v>
      </c>
      <c r="R963" s="49">
        <v>1114978.97</v>
      </c>
      <c r="S963" s="11">
        <f t="shared" si="33"/>
        <v>-0.15484730929575219</v>
      </c>
      <c r="T963" s="4">
        <v>4105</v>
      </c>
      <c r="U963" s="38">
        <f>[1]Data!$X958</f>
        <v>1085567.25</v>
      </c>
      <c r="V963" s="38">
        <f>[1]Data!$Y958</f>
        <v>3493183.8</v>
      </c>
      <c r="W963" s="51">
        <f t="shared" si="35"/>
        <v>2266</v>
      </c>
      <c r="X963" s="50" t="e">
        <f>'[3]From Apr 2018'!$FD$10</f>
        <v>#REF!</v>
      </c>
      <c r="Y963" s="11" t="e">
        <f t="shared" si="25"/>
        <v>#REF!</v>
      </c>
      <c r="Z963" s="50" t="e">
        <f>'[3]From Apr 2018'!$FD$18</f>
        <v>#REF!</v>
      </c>
      <c r="AA963" s="29" t="e">
        <f t="shared" si="34"/>
        <v>#REF!</v>
      </c>
    </row>
    <row r="964" spans="1:27" ht="13" x14ac:dyDescent="0.3">
      <c r="A964" s="35">
        <v>42848</v>
      </c>
      <c r="B964" s="86" t="e">
        <f t="shared" si="26"/>
        <v>#REF!</v>
      </c>
      <c r="C964" s="13" t="e">
        <f t="shared" si="27"/>
        <v>#REF!</v>
      </c>
      <c r="D964" s="47">
        <f>[1]Data!$AJ959</f>
        <v>7239236.2699999996</v>
      </c>
      <c r="E964" s="91">
        <f>[1]Data!$I959</f>
        <v>12393875.740000002</v>
      </c>
      <c r="G964" s="13">
        <f t="shared" si="28"/>
        <v>-3.1169768235177586E-2</v>
      </c>
      <c r="H964" s="34">
        <f t="shared" si="36"/>
        <v>10388</v>
      </c>
      <c r="I964" s="4">
        <f>'[2]Marketshare 2015'!$FE$15</f>
        <v>1999410811.5700002</v>
      </c>
      <c r="J964" s="48">
        <f t="shared" si="29"/>
        <v>3.8597300809093626E-2</v>
      </c>
      <c r="K964" s="4">
        <f>'[2]Marketshare 2015'!$FE$69</f>
        <v>8288257.8104999987</v>
      </c>
      <c r="L964" s="29">
        <f t="shared" si="30"/>
        <v>4.6059445571211374E-2</v>
      </c>
      <c r="M964" s="4">
        <f t="shared" si="37"/>
        <v>358</v>
      </c>
      <c r="N964" s="4">
        <f>'[2]Marketshare 2015'!$FE$26</f>
        <v>191411430</v>
      </c>
      <c r="O964" s="12">
        <f t="shared" si="31"/>
        <v>-1.7450807716030914E-2</v>
      </c>
      <c r="P964" s="4">
        <f>'[2]Marketshare 2015'!$FE$79</f>
        <v>4105617.9299999997</v>
      </c>
      <c r="Q964" s="29">
        <f t="shared" si="32"/>
        <v>0.2383242056130086</v>
      </c>
      <c r="R964" s="49">
        <v>1016784.79</v>
      </c>
      <c r="S964" s="11">
        <f t="shared" si="33"/>
        <v>-0.18008974764787944</v>
      </c>
      <c r="T964" s="4">
        <v>4105</v>
      </c>
      <c r="U964" s="38">
        <f>[1]Data!$X959</f>
        <v>727635.06</v>
      </c>
      <c r="V964" s="38">
        <f>[1]Data!$Y959</f>
        <v>4903696.79</v>
      </c>
      <c r="W964" s="51">
        <f t="shared" si="35"/>
        <v>2266</v>
      </c>
      <c r="X964" s="50" t="e">
        <f>'[3]From Apr 2018'!$FE$10</f>
        <v>#REF!</v>
      </c>
      <c r="Y964" s="11" t="e">
        <f t="shared" si="25"/>
        <v>#REF!</v>
      </c>
      <c r="Z964" s="50" t="e">
        <f>'[3]From Apr 2018'!$FE$18</f>
        <v>#REF!</v>
      </c>
      <c r="AA964" s="29" t="e">
        <f t="shared" si="34"/>
        <v>#REF!</v>
      </c>
    </row>
    <row r="965" spans="1:27" ht="13" x14ac:dyDescent="0.3">
      <c r="A965" s="35">
        <v>42855</v>
      </c>
      <c r="B965" s="86" t="e">
        <f t="shared" si="26"/>
        <v>#REF!</v>
      </c>
      <c r="C965" s="13" t="e">
        <f t="shared" si="27"/>
        <v>#REF!</v>
      </c>
      <c r="D965" s="47">
        <f>[1]Data!$AJ960</f>
        <v>11121967</v>
      </c>
      <c r="E965" s="91">
        <f>[1]Data!$I960</f>
        <v>18278234.800000001</v>
      </c>
      <c r="G965" s="13">
        <f t="shared" si="28"/>
        <v>0.63009069746300739</v>
      </c>
      <c r="H965" s="34">
        <f t="shared" si="36"/>
        <v>10388</v>
      </c>
      <c r="I965" s="4">
        <f>'[2]Marketshare 2015'!$FF$15</f>
        <v>2582832642.1100001</v>
      </c>
      <c r="J965" s="48">
        <f t="shared" si="29"/>
        <v>0.32443599274908608</v>
      </c>
      <c r="K965" s="4">
        <f>'[2]Marketshare 2015'!$FF$69</f>
        <v>12525385.2183</v>
      </c>
      <c r="L965" s="29">
        <f t="shared" si="30"/>
        <v>5.3883067993250509E-2</v>
      </c>
      <c r="M965" s="4">
        <f t="shared" si="37"/>
        <v>358</v>
      </c>
      <c r="N965" s="4">
        <f>'[2]Marketshare 2015'!$FF$26</f>
        <v>275600500</v>
      </c>
      <c r="O965" s="12">
        <f t="shared" si="31"/>
        <v>0.56454699790458385</v>
      </c>
      <c r="P965" s="4">
        <f>'[2]Marketshare 2015'!$FF$79</f>
        <v>5752849.5899999999</v>
      </c>
      <c r="Q965" s="29">
        <f t="shared" si="32"/>
        <v>0.23193191231510829</v>
      </c>
      <c r="R965" s="49">
        <v>1709341.65</v>
      </c>
      <c r="S965" s="11">
        <f t="shared" si="33"/>
        <v>0.37703615307316118</v>
      </c>
      <c r="T965" s="4">
        <v>4105</v>
      </c>
      <c r="U965" s="38">
        <f>[1]Data!$X960</f>
        <v>944676.15</v>
      </c>
      <c r="V965" s="38">
        <f>[1]Data!$Y960</f>
        <v>6109098.3100000005</v>
      </c>
      <c r="W965" s="51">
        <f t="shared" si="35"/>
        <v>2266</v>
      </c>
      <c r="X965" s="50" t="e">
        <f>'[3]From Apr 2018'!$FF$10</f>
        <v>#REF!</v>
      </c>
      <c r="Y965" s="11" t="e">
        <f t="shared" si="25"/>
        <v>#REF!</v>
      </c>
      <c r="Z965" s="50" t="e">
        <f>'[3]From Apr 2018'!$FF$18</f>
        <v>#REF!</v>
      </c>
      <c r="AA965" s="29" t="e">
        <f t="shared" si="34"/>
        <v>#REF!</v>
      </c>
    </row>
    <row r="966" spans="1:27" ht="13" x14ac:dyDescent="0.3">
      <c r="A966" s="35">
        <v>42862</v>
      </c>
      <c r="B966" s="86" t="e">
        <f t="shared" si="26"/>
        <v>#REF!</v>
      </c>
      <c r="C966" s="13" t="e">
        <f t="shared" si="27"/>
        <v>#REF!</v>
      </c>
      <c r="D966" s="47">
        <f>[1]Data!$AJ961</f>
        <v>8449599</v>
      </c>
      <c r="E966" s="91">
        <f>[1]Data!$I961</f>
        <v>14068596.469999999</v>
      </c>
      <c r="G966" s="13">
        <f t="shared" si="28"/>
        <v>-9.7819451653132217E-2</v>
      </c>
      <c r="H966" s="34">
        <f t="shared" si="36"/>
        <v>10388</v>
      </c>
      <c r="I966" s="4">
        <f>'[2]Marketshare 2015'!$FG$15</f>
        <v>2120333067.1000001</v>
      </c>
      <c r="J966" s="48">
        <f t="shared" si="29"/>
        <v>-0.14760987233308909</v>
      </c>
      <c r="K966" s="4">
        <f>'[2]Marketshare 2015'!$FG$69</f>
        <v>9205445.558699999</v>
      </c>
      <c r="L966" s="29">
        <f t="shared" si="30"/>
        <v>4.8238991325024731E-2</v>
      </c>
      <c r="M966" s="4">
        <f t="shared" si="37"/>
        <v>358</v>
      </c>
      <c r="N966" s="4">
        <f>'[2]Marketshare 2015'!$FG$26</f>
        <v>236915650</v>
      </c>
      <c r="O966" s="12">
        <f t="shared" si="31"/>
        <v>0.17301496176070352</v>
      </c>
      <c r="P966" s="4">
        <f>'[2]Marketshare 2015'!$FG$79</f>
        <v>4863150.8999999994</v>
      </c>
      <c r="Q966" s="29">
        <f t="shared" si="32"/>
        <v>0.2280769970240463</v>
      </c>
      <c r="R966" s="49">
        <v>1560909.74</v>
      </c>
      <c r="S966" s="11">
        <f t="shared" si="33"/>
        <v>-8.8626398762763015E-2</v>
      </c>
      <c r="T966" s="4">
        <v>4105</v>
      </c>
      <c r="U966" s="38">
        <f>[1]Data!$X961</f>
        <v>785177.7</v>
      </c>
      <c r="V966" s="38">
        <f>[1]Data!$Y961</f>
        <v>5904774.0300000003</v>
      </c>
      <c r="W966" s="51">
        <f t="shared" si="35"/>
        <v>2266</v>
      </c>
      <c r="X966" s="50" t="e">
        <f>'[3]From Apr 2018'!$FG$10</f>
        <v>#REF!</v>
      </c>
      <c r="Y966" s="11" t="e">
        <f t="shared" si="25"/>
        <v>#REF!</v>
      </c>
      <c r="Z966" s="50" t="e">
        <f>'[3]From Apr 2018'!$FG$18</f>
        <v>#REF!</v>
      </c>
      <c r="AA966" s="29" t="e">
        <f t="shared" si="34"/>
        <v>#REF!</v>
      </c>
    </row>
    <row r="967" spans="1:27" ht="13" x14ac:dyDescent="0.3">
      <c r="A967" s="35">
        <v>42869</v>
      </c>
      <c r="B967" s="86" t="e">
        <f t="shared" si="26"/>
        <v>#REF!</v>
      </c>
      <c r="C967" s="13" t="e">
        <f t="shared" si="27"/>
        <v>#REF!</v>
      </c>
      <c r="D967" s="47">
        <f>[1]Data!$AJ962</f>
        <v>11218915.5</v>
      </c>
      <c r="E967" s="91">
        <f>[1]Data!$I962</f>
        <v>12476470.779999999</v>
      </c>
      <c r="G967" s="13">
        <f t="shared" si="28"/>
        <v>-7.011276649231013E-2</v>
      </c>
      <c r="H967" s="34">
        <f t="shared" si="36"/>
        <v>10388</v>
      </c>
      <c r="I967" s="4">
        <f>'[2]Marketshare 2015'!$FH$15</f>
        <v>1937227035.1500001</v>
      </c>
      <c r="J967" s="48">
        <f t="shared" si="29"/>
        <v>-9.6174221628351098E-2</v>
      </c>
      <c r="K967" s="4">
        <f>'[2]Marketshare 2015'!$FH$69</f>
        <v>8502482.6693999991</v>
      </c>
      <c r="L967" s="29">
        <f t="shared" si="30"/>
        <v>4.8766627734309419E-2</v>
      </c>
      <c r="M967" s="4">
        <f t="shared" si="37"/>
        <v>358</v>
      </c>
      <c r="N967" s="4">
        <f>'[2]Marketshare 2015'!$FH$26</f>
        <v>209881770</v>
      </c>
      <c r="O967" s="12">
        <f t="shared" si="31"/>
        <v>0.20283544228931549</v>
      </c>
      <c r="P967" s="4">
        <f>'[2]Marketshare 2015'!$FH$79</f>
        <v>3973985.0999999996</v>
      </c>
      <c r="Q967" s="29">
        <f t="shared" si="32"/>
        <v>0.21038220708735209</v>
      </c>
      <c r="R967" s="49">
        <v>1260903.1599999999</v>
      </c>
      <c r="S967" s="11">
        <f t="shared" si="33"/>
        <v>-0.14198000156306378</v>
      </c>
      <c r="T967" s="4">
        <v>4105</v>
      </c>
      <c r="U967" s="38">
        <f>[1]Data!$X962</f>
        <v>1449502.88</v>
      </c>
      <c r="V967" s="38">
        <f>[1]Data!$Y962</f>
        <v>4788381.0600000005</v>
      </c>
      <c r="W967" s="51">
        <f t="shared" si="35"/>
        <v>2266</v>
      </c>
      <c r="X967" s="50" t="e">
        <f>'[3]From Apr 2018'!$FH$10</f>
        <v>#REF!</v>
      </c>
      <c r="Y967" s="11" t="e">
        <f t="shared" si="25"/>
        <v>#REF!</v>
      </c>
      <c r="Z967" s="50" t="e">
        <f>'[3]From Apr 2018'!$FH$18</f>
        <v>#REF!</v>
      </c>
      <c r="AA967" s="29" t="e">
        <f t="shared" si="34"/>
        <v>#REF!</v>
      </c>
    </row>
    <row r="968" spans="1:27" ht="13" x14ac:dyDescent="0.3">
      <c r="A968" s="35">
        <v>42876</v>
      </c>
      <c r="B968" s="86" t="e">
        <f t="shared" si="26"/>
        <v>#REF!</v>
      </c>
      <c r="C968" s="13" t="e">
        <f t="shared" si="27"/>
        <v>#REF!</v>
      </c>
      <c r="D968" s="47">
        <f>[1]Data!$AJ963</f>
        <v>7612495.79</v>
      </c>
      <c r="E968" s="91">
        <f>[1]Data!$I963</f>
        <v>11662138.4</v>
      </c>
      <c r="G968" s="13">
        <f t="shared" si="28"/>
        <v>-0.20955561392218969</v>
      </c>
      <c r="H968" s="34">
        <f t="shared" si="36"/>
        <v>10388</v>
      </c>
      <c r="I968" s="4">
        <f>'[2]Marketshare 2015'!$FI$15</f>
        <v>1868781473.49</v>
      </c>
      <c r="J968" s="48">
        <f t="shared" si="29"/>
        <v>-7.1928726877790172E-2</v>
      </c>
      <c r="K968" s="4">
        <f>'[2]Marketshare 2015'!$FI$69</f>
        <v>8183492.1512999991</v>
      </c>
      <c r="L968" s="29">
        <f t="shared" si="30"/>
        <v>4.8656138697795448E-2</v>
      </c>
      <c r="M968" s="4">
        <f t="shared" si="37"/>
        <v>358</v>
      </c>
      <c r="N968" s="4">
        <f>'[2]Marketshare 2015'!$FI$26</f>
        <v>196717190</v>
      </c>
      <c r="O968" s="12">
        <f t="shared" si="31"/>
        <v>4.8928253764920715E-2</v>
      </c>
      <c r="P968" s="4">
        <f>'[2]Marketshare 2015'!$FI$79</f>
        <v>3478646.25</v>
      </c>
      <c r="Q968" s="29">
        <f t="shared" si="32"/>
        <v>0.19648321023699047</v>
      </c>
      <c r="R968" s="49">
        <v>1188525.8799999999</v>
      </c>
      <c r="S968" s="11">
        <f t="shared" si="33"/>
        <v>-6.3073289501937024E-2</v>
      </c>
      <c r="T968" s="4">
        <v>4105</v>
      </c>
      <c r="U968" s="38">
        <f>[1]Data!$X963</f>
        <v>933560.79</v>
      </c>
      <c r="V968" s="38">
        <f>[1]Data!$Y963</f>
        <v>4467290.72</v>
      </c>
      <c r="W968" s="51">
        <f t="shared" si="35"/>
        <v>2266</v>
      </c>
      <c r="X968" s="50" t="e">
        <f>'[3]From Apr 2018'!$FI$10</f>
        <v>#REF!</v>
      </c>
      <c r="Y968" s="11" t="e">
        <f t="shared" si="25"/>
        <v>#REF!</v>
      </c>
      <c r="Z968" s="50" t="e">
        <f>'[3]From Apr 2018'!$FI$18</f>
        <v>#REF!</v>
      </c>
      <c r="AA968" s="29" t="e">
        <f t="shared" si="34"/>
        <v>#REF!</v>
      </c>
    </row>
    <row r="969" spans="1:27" ht="13" x14ac:dyDescent="0.3">
      <c r="A969" s="35">
        <v>42883</v>
      </c>
      <c r="B969" s="86" t="e">
        <f t="shared" si="26"/>
        <v>#REF!</v>
      </c>
      <c r="C969" s="13" t="e">
        <f t="shared" si="27"/>
        <v>#REF!</v>
      </c>
      <c r="D969" s="47">
        <f>[1]Data!$AJ964</f>
        <v>3154119</v>
      </c>
      <c r="E969" s="91">
        <f>[1]Data!$I964</f>
        <v>13468355.810000001</v>
      </c>
      <c r="G969" s="13">
        <f t="shared" si="28"/>
        <v>4.9226696727458608E-2</v>
      </c>
      <c r="H969" s="34">
        <f t="shared" si="36"/>
        <v>10388</v>
      </c>
      <c r="I969" s="4">
        <f>'[2]Marketshare 2015'!$FJ$15</f>
        <v>2063921849.8199999</v>
      </c>
      <c r="J969" s="48">
        <f t="shared" si="29"/>
        <v>8.7986006734960931E-2</v>
      </c>
      <c r="K969" s="4">
        <f>'[2]Marketshare 2015'!$FJ$69</f>
        <v>9813620.186999999</v>
      </c>
      <c r="L969" s="29">
        <f t="shared" si="30"/>
        <v>5.2831566422686826E-2</v>
      </c>
      <c r="M969" s="4">
        <f t="shared" si="37"/>
        <v>358</v>
      </c>
      <c r="N969" s="4">
        <f>'[2]Marketshare 2015'!$FJ$26</f>
        <v>208299580</v>
      </c>
      <c r="O969" s="12">
        <f t="shared" si="31"/>
        <v>0.18441767188846359</v>
      </c>
      <c r="P969" s="4">
        <f>'[2]Marketshare 2015'!$FJ$79</f>
        <v>3654735.5249999999</v>
      </c>
      <c r="Q969" s="29">
        <f t="shared" si="32"/>
        <v>0.19495081315094345</v>
      </c>
      <c r="R969" s="49">
        <v>1346565.9500000002</v>
      </c>
      <c r="S969" s="11">
        <f t="shared" si="33"/>
        <v>0.10059770521619193</v>
      </c>
      <c r="T969" s="4">
        <v>4105</v>
      </c>
      <c r="U969" s="38">
        <f>[1]Data!$X964</f>
        <v>861380.21</v>
      </c>
      <c r="V969" s="38">
        <f>[1]Data!$Y964</f>
        <v>3854208.28</v>
      </c>
      <c r="W969" s="51">
        <f t="shared" si="35"/>
        <v>2266</v>
      </c>
      <c r="X969" s="50" t="e">
        <f>'[3]From Apr 2018'!$FJ$10</f>
        <v>#REF!</v>
      </c>
      <c r="Y969" s="11" t="e">
        <f t="shared" si="25"/>
        <v>#REF!</v>
      </c>
      <c r="Z969" s="50" t="e">
        <f>'[3]From Apr 2018'!$FJ$18</f>
        <v>#REF!</v>
      </c>
      <c r="AA969" s="29" t="e">
        <f t="shared" si="34"/>
        <v>#REF!</v>
      </c>
    </row>
    <row r="970" spans="1:27" ht="13" x14ac:dyDescent="0.3">
      <c r="A970" s="35">
        <v>42890</v>
      </c>
      <c r="B970" s="86" t="e">
        <f t="shared" si="26"/>
        <v>#REF!</v>
      </c>
      <c r="C970" s="13" t="e">
        <f t="shared" si="27"/>
        <v>#REF!</v>
      </c>
      <c r="D970" s="47">
        <f>[1]Data!$AJ965</f>
        <v>7655460.2699999996</v>
      </c>
      <c r="E970" s="91">
        <f>[1]Data!$I965</f>
        <v>13391465.870000001</v>
      </c>
      <c r="G970" s="13">
        <f t="shared" si="28"/>
        <v>-9.8102175985058326E-2</v>
      </c>
      <c r="H970" s="34">
        <f t="shared" si="36"/>
        <v>10388</v>
      </c>
      <c r="I970" s="4">
        <f>'[2]Marketshare 2015'!$FK$15</f>
        <v>2060171384.27</v>
      </c>
      <c r="J970" s="48">
        <f t="shared" si="29"/>
        <v>-5.8282629337830461E-2</v>
      </c>
      <c r="K970" s="4">
        <f>'[2]Marketshare 2015'!$FK$69</f>
        <v>9575851.5117000006</v>
      </c>
      <c r="L970" s="29">
        <f t="shared" si="30"/>
        <v>5.16453878266546E-2</v>
      </c>
      <c r="M970" s="4">
        <f t="shared" si="37"/>
        <v>358</v>
      </c>
      <c r="N970" s="4">
        <f>'[2]Marketshare 2015'!$FK$26</f>
        <v>196799650</v>
      </c>
      <c r="O970" s="12">
        <f t="shared" si="31"/>
        <v>-0.118066897792107</v>
      </c>
      <c r="P970" s="4">
        <f>'[2]Marketshare 2015'!$FK$79</f>
        <v>3815614.3499999996</v>
      </c>
      <c r="Q970" s="29">
        <f t="shared" si="32"/>
        <v>0.21542576422264978</v>
      </c>
      <c r="R970" s="49">
        <v>1470462.1400000001</v>
      </c>
      <c r="S970" s="11">
        <f t="shared" si="33"/>
        <v>-6.7840995380004543E-2</v>
      </c>
      <c r="T970" s="4">
        <v>4105</v>
      </c>
      <c r="U970" s="38">
        <f>[1]Data!$X965</f>
        <v>1077190.1599999999</v>
      </c>
      <c r="V970" s="38">
        <f>[1]Data!$Y965</f>
        <v>4935178.3899999997</v>
      </c>
      <c r="W970" s="51">
        <f t="shared" si="35"/>
        <v>2266</v>
      </c>
      <c r="X970" s="50" t="e">
        <f>'[3]From Apr 2018'!$FK$10</f>
        <v>#REF!</v>
      </c>
      <c r="Y970" s="11" t="e">
        <f t="shared" si="25"/>
        <v>#REF!</v>
      </c>
      <c r="Z970" s="50" t="e">
        <f>'[3]From Apr 2018'!$FK$18</f>
        <v>#REF!</v>
      </c>
      <c r="AA970" s="29" t="e">
        <f t="shared" si="34"/>
        <v>#REF!</v>
      </c>
    </row>
    <row r="971" spans="1:27" ht="13" x14ac:dyDescent="0.3">
      <c r="A971" s="35">
        <v>42897</v>
      </c>
      <c r="B971" s="86" t="e">
        <f t="shared" si="26"/>
        <v>#REF!</v>
      </c>
      <c r="C971" s="13" t="e">
        <f t="shared" si="27"/>
        <v>#REF!</v>
      </c>
      <c r="D971" s="47">
        <f>[1]Data!$AJ966</f>
        <v>8798168.1999999993</v>
      </c>
      <c r="E971" s="91">
        <f>[1]Data!$I966</f>
        <v>12689988.24</v>
      </c>
      <c r="G971" s="13">
        <f t="shared" si="28"/>
        <v>-4.0996717203271915E-2</v>
      </c>
      <c r="H971" s="34">
        <f t="shared" si="36"/>
        <v>10388</v>
      </c>
      <c r="I971" s="4">
        <f>'[2]Marketshare 2015'!$FL$15</f>
        <v>1878008177.1699998</v>
      </c>
      <c r="J971" s="48">
        <f t="shared" si="29"/>
        <v>-0.15059681631136557</v>
      </c>
      <c r="K971" s="4">
        <f>'[2]Marketshare 2015'!$FL$69</f>
        <v>8965131.3233999982</v>
      </c>
      <c r="L971" s="29">
        <f t="shared" si="30"/>
        <v>5.3041606245883201E-2</v>
      </c>
      <c r="M971" s="4">
        <f t="shared" si="37"/>
        <v>358</v>
      </c>
      <c r="N971" s="4">
        <f>'[2]Marketshare 2015'!$FL$26</f>
        <v>196176720</v>
      </c>
      <c r="O971" s="12">
        <f t="shared" si="31"/>
        <v>-0.13578375642333251</v>
      </c>
      <c r="P971" s="4">
        <f>'[2]Marketshare 2015'!$FL$79</f>
        <v>3724857</v>
      </c>
      <c r="Q971" s="29">
        <f t="shared" si="32"/>
        <v>0.2109694769083712</v>
      </c>
      <c r="R971" s="49">
        <v>1226033.1000000001</v>
      </c>
      <c r="S971" s="11">
        <f t="shared" si="33"/>
        <v>-0.18786623569450256</v>
      </c>
      <c r="T971" s="4">
        <v>4105</v>
      </c>
      <c r="U971" s="38">
        <f>[1]Data!$X966</f>
        <v>1224623.45</v>
      </c>
      <c r="V971" s="38">
        <f>[1]Data!$Y966</f>
        <v>4634800.22</v>
      </c>
      <c r="W971" s="51">
        <f t="shared" si="35"/>
        <v>2266</v>
      </c>
      <c r="X971" s="50" t="e">
        <f>'[3]From Apr 2018'!$FL$10</f>
        <v>#REF!</v>
      </c>
      <c r="Y971" s="11" t="e">
        <f t="shared" si="25"/>
        <v>#REF!</v>
      </c>
      <c r="Z971" s="50" t="e">
        <f>'[3]From Apr 2018'!$FL$18</f>
        <v>#REF!</v>
      </c>
      <c r="AA971" s="29" t="e">
        <f t="shared" si="34"/>
        <v>#REF!</v>
      </c>
    </row>
    <row r="972" spans="1:27" ht="13" x14ac:dyDescent="0.3">
      <c r="A972" s="35">
        <v>42904</v>
      </c>
      <c r="B972" s="86" t="e">
        <f t="shared" si="26"/>
        <v>#REF!</v>
      </c>
      <c r="C972" s="13" t="e">
        <f t="shared" si="27"/>
        <v>#REF!</v>
      </c>
      <c r="D972" s="47">
        <f>[1]Data!$AJ967</f>
        <v>9561962.7699999996</v>
      </c>
      <c r="E972" s="91">
        <f>[1]Data!$I967</f>
        <v>10307183.220000001</v>
      </c>
      <c r="G972" s="13">
        <f t="shared" si="28"/>
        <v>-0.20959694092169134</v>
      </c>
      <c r="H972" s="34">
        <f t="shared" si="36"/>
        <v>10388</v>
      </c>
      <c r="I972" s="4">
        <f>'[2]Marketshare 2015'!$FM$15</f>
        <v>1855125184.2099998</v>
      </c>
      <c r="J972" s="48">
        <f t="shared" si="29"/>
        <v>-2.7925786104853745E-2</v>
      </c>
      <c r="K972" s="4">
        <f>'[2]Marketshare 2015'!$FM$69</f>
        <v>7606095.3449999997</v>
      </c>
      <c r="L972" s="29">
        <f t="shared" si="30"/>
        <v>4.5556047224915061E-2</v>
      </c>
      <c r="M972" s="4">
        <f t="shared" si="37"/>
        <v>358</v>
      </c>
      <c r="N972" s="4">
        <f>'[2]Marketshare 2015'!$FM$26</f>
        <v>175290525</v>
      </c>
      <c r="O972" s="12">
        <f t="shared" si="31"/>
        <v>-0.27498581792710386</v>
      </c>
      <c r="P972" s="4">
        <f>'[2]Marketshare 2015'!$FM$79</f>
        <v>2701087.875</v>
      </c>
      <c r="Q972" s="29">
        <f t="shared" si="32"/>
        <v>0.17121340414720077</v>
      </c>
      <c r="R972" s="49">
        <v>1061040.56</v>
      </c>
      <c r="S972" s="11">
        <f t="shared" si="33"/>
        <v>-0.2271898283248529</v>
      </c>
      <c r="T972" s="4">
        <v>4105</v>
      </c>
      <c r="U972" s="38">
        <f>[1]Data!$X967</f>
        <v>725761.84</v>
      </c>
      <c r="V972" s="38">
        <f>[1]Data!$Y967</f>
        <v>3602170.5700000003</v>
      </c>
      <c r="W972" s="51">
        <f t="shared" si="35"/>
        <v>2266</v>
      </c>
      <c r="X972" s="50" t="e">
        <f>'[3]From Apr 2018'!$FM$10</f>
        <v>#REF!</v>
      </c>
      <c r="Y972" s="11" t="e">
        <f t="shared" si="25"/>
        <v>#REF!</v>
      </c>
      <c r="Z972" s="50" t="e">
        <f>'[3]From Apr 2018'!$FM$18</f>
        <v>#REF!</v>
      </c>
      <c r="AA972" s="29" t="e">
        <f t="shared" si="34"/>
        <v>#REF!</v>
      </c>
    </row>
    <row r="973" spans="1:27" ht="13" x14ac:dyDescent="0.3">
      <c r="A973" s="35">
        <v>42911</v>
      </c>
      <c r="B973" s="86" t="e">
        <f t="shared" si="26"/>
        <v>#REF!</v>
      </c>
      <c r="C973" s="13" t="e">
        <f t="shared" si="27"/>
        <v>#REF!</v>
      </c>
      <c r="D973" s="47">
        <f>[1]Data!$AJ968</f>
        <v>8685231.8000000007</v>
      </c>
      <c r="E973" s="91">
        <f>[1]Data!$I968</f>
        <v>12580428.709999997</v>
      </c>
      <c r="G973" s="13">
        <f t="shared" si="28"/>
        <v>-5.609039476119293E-2</v>
      </c>
      <c r="H973" s="34">
        <f t="shared" si="36"/>
        <v>10388</v>
      </c>
      <c r="I973" s="4">
        <f>'[2]Marketshare 2015'!$FN$15</f>
        <v>1981215765.8500001</v>
      </c>
      <c r="J973" s="48">
        <f t="shared" si="29"/>
        <v>9.5966564163856294E-3</v>
      </c>
      <c r="K973" s="4">
        <f>'[2]Marketshare 2015'!$FN$69</f>
        <v>8759832.407999998</v>
      </c>
      <c r="L973" s="29">
        <f t="shared" si="30"/>
        <v>4.9127143483154098E-2</v>
      </c>
      <c r="M973" s="4">
        <f t="shared" si="37"/>
        <v>358</v>
      </c>
      <c r="N973" s="4">
        <f>'[2]Marketshare 2015'!$FN$26</f>
        <v>207209120</v>
      </c>
      <c r="O973" s="12">
        <f t="shared" si="31"/>
        <v>-0.12967955682478238</v>
      </c>
      <c r="P973" s="4">
        <f>'[2]Marketshare 2015'!$FN$79</f>
        <v>3820596.3</v>
      </c>
      <c r="Q973" s="29">
        <f t="shared" si="32"/>
        <v>0.20487066399394002</v>
      </c>
      <c r="R973" s="49">
        <v>1308124.99</v>
      </c>
      <c r="S973" s="11">
        <f t="shared" si="33"/>
        <v>6.8386391508426847E-2</v>
      </c>
      <c r="T973" s="4">
        <v>4105</v>
      </c>
      <c r="U973" s="38">
        <f>[1]Data!$X968</f>
        <v>793447.6</v>
      </c>
      <c r="V973" s="38">
        <f>[1]Data!$Y968</f>
        <v>5422356.7999999998</v>
      </c>
      <c r="W973" s="51">
        <f t="shared" si="35"/>
        <v>2266</v>
      </c>
      <c r="X973" s="50" t="e">
        <f>'[3]From Apr 2018'!$FN$10</f>
        <v>#REF!</v>
      </c>
      <c r="Y973" s="11" t="e">
        <f t="shared" si="25"/>
        <v>#REF!</v>
      </c>
      <c r="Z973" s="50" t="e">
        <f>'[3]From Apr 2018'!$FN$18</f>
        <v>#REF!</v>
      </c>
      <c r="AA973" s="29" t="e">
        <f t="shared" si="34"/>
        <v>#REF!</v>
      </c>
    </row>
    <row r="974" spans="1:27" ht="13" x14ac:dyDescent="0.3">
      <c r="A974" s="35">
        <v>42918</v>
      </c>
      <c r="B974" s="86" t="e">
        <f t="shared" si="26"/>
        <v>#REF!</v>
      </c>
      <c r="C974" s="13" t="e">
        <f t="shared" si="27"/>
        <v>#REF!</v>
      </c>
      <c r="D974" s="47">
        <f>[1]Data!$AJ969</f>
        <v>7175449</v>
      </c>
      <c r="E974" s="91">
        <f>[1]Data!$I969</f>
        <v>15534634.309999999</v>
      </c>
      <c r="G974" s="13">
        <f t="shared" si="28"/>
        <v>0.31058353139267303</v>
      </c>
      <c r="H974" s="34">
        <f t="shared" si="36"/>
        <v>10388</v>
      </c>
      <c r="I974" s="4">
        <f>'[2]Marketshare 2015'!$FO$15</f>
        <v>2365202850.1999998</v>
      </c>
      <c r="J974" s="48">
        <f t="shared" si="29"/>
        <v>0.18621106343250116</v>
      </c>
      <c r="K974" s="4">
        <f>'[2]Marketshare 2015'!$FO$69</f>
        <v>10903138.3881</v>
      </c>
      <c r="L974" s="29">
        <f t="shared" si="30"/>
        <v>5.1220123500086256E-2</v>
      </c>
      <c r="M974" s="4">
        <f t="shared" si="37"/>
        <v>358</v>
      </c>
      <c r="N974" s="4">
        <f>'[2]Marketshare 2015'!$FO$26</f>
        <v>236384445</v>
      </c>
      <c r="O974" s="12">
        <f t="shared" si="31"/>
        <v>0.19877265291848345</v>
      </c>
      <c r="P974" s="4">
        <f>'[2]Marketshare 2015'!$FO$79</f>
        <v>4631495.8499999996</v>
      </c>
      <c r="Q974" s="29">
        <f t="shared" si="32"/>
        <v>0.21770072476638638</v>
      </c>
      <c r="R974" s="49">
        <v>1696451.76</v>
      </c>
      <c r="S974" s="11">
        <f t="shared" si="33"/>
        <v>0.2909027469981702</v>
      </c>
      <c r="T974" s="4">
        <v>4105</v>
      </c>
      <c r="U974" s="38">
        <f>[1]Data!$X969</f>
        <v>766478.68</v>
      </c>
      <c r="V974" s="38">
        <f>[1]Data!$Y969</f>
        <v>7611624.2399999993</v>
      </c>
      <c r="W974" s="51">
        <f t="shared" si="35"/>
        <v>2266</v>
      </c>
      <c r="X974" s="50" t="e">
        <f>'[3]From Apr 2018'!$FO$10</f>
        <v>#REF!</v>
      </c>
      <c r="Y974" s="11" t="e">
        <f t="shared" si="25"/>
        <v>#REF!</v>
      </c>
      <c r="Z974" s="50" t="e">
        <f>'[3]From Apr 2018'!$FO$18</f>
        <v>#REF!</v>
      </c>
      <c r="AA974" s="29" t="e">
        <f t="shared" si="34"/>
        <v>#REF!</v>
      </c>
    </row>
    <row r="975" spans="1:27" ht="13" x14ac:dyDescent="0.3">
      <c r="A975" s="35">
        <v>42925</v>
      </c>
      <c r="B975" s="86" t="e">
        <f t="shared" si="26"/>
        <v>#REF!</v>
      </c>
      <c r="C975" s="13" t="e">
        <f t="shared" si="27"/>
        <v>#REF!</v>
      </c>
      <c r="D975" s="47">
        <f>[1]Data!$AJ970</f>
        <v>3566302.5</v>
      </c>
      <c r="E975" s="91">
        <f>[1]Data!$I970</f>
        <v>13552107.720000001</v>
      </c>
      <c r="G975" s="13">
        <f t="shared" si="28"/>
        <v>-1.9811016929061398E-2</v>
      </c>
      <c r="H975" s="34">
        <f t="shared" si="36"/>
        <v>10388</v>
      </c>
      <c r="I975" s="4">
        <f>'[2]Marketshare 2015'!$FP$15</f>
        <v>2199358799.6700001</v>
      </c>
      <c r="J975" s="48">
        <f t="shared" si="29"/>
        <v>2.5012105432265397E-2</v>
      </c>
      <c r="K975" s="4">
        <f>'[2]Marketshare 2015'!$FP$69</f>
        <v>10006486.407899998</v>
      </c>
      <c r="L975" s="29">
        <f t="shared" si="30"/>
        <v>5.0552543917200925E-2</v>
      </c>
      <c r="M975" s="4">
        <f t="shared" si="37"/>
        <v>358</v>
      </c>
      <c r="N975" s="4">
        <f>'[2]Marketshare 2015'!$FP$26</f>
        <v>214846610</v>
      </c>
      <c r="O975" s="12">
        <f t="shared" si="31"/>
        <v>0.11921467970237631</v>
      </c>
      <c r="P975" s="4">
        <f>'[2]Marketshare 2015'!$FP$79</f>
        <v>3545621.3249999997</v>
      </c>
      <c r="Q975" s="29">
        <f t="shared" si="32"/>
        <v>0.18336706592670929</v>
      </c>
      <c r="R975" s="49">
        <v>1569279.23</v>
      </c>
      <c r="S975" s="11">
        <f t="shared" si="33"/>
        <v>-8.8456376431527151E-3</v>
      </c>
      <c r="T975" s="4">
        <v>4105</v>
      </c>
      <c r="U975" s="38">
        <f>[1]Data!$X970</f>
        <v>1083115.3</v>
      </c>
      <c r="V975" s="38">
        <f>[1]Data!$Y970</f>
        <v>5536411.7000000002</v>
      </c>
      <c r="W975" s="51">
        <f t="shared" si="35"/>
        <v>2266</v>
      </c>
      <c r="X975" s="50" t="e">
        <f>'[3]From Apr 2018'!$FP$10</f>
        <v>#REF!</v>
      </c>
      <c r="Y975" s="11" t="e">
        <f t="shared" si="25"/>
        <v>#REF!</v>
      </c>
      <c r="Z975" s="50" t="e">
        <f>'[3]From Apr 2018'!$FP$18</f>
        <v>#REF!</v>
      </c>
      <c r="AA975" s="29" t="e">
        <f t="shared" si="34"/>
        <v>#REF!</v>
      </c>
    </row>
    <row r="976" spans="1:27" ht="13" x14ac:dyDescent="0.3">
      <c r="A976" s="35">
        <v>42932</v>
      </c>
      <c r="B976" s="86" t="e">
        <f t="shared" si="26"/>
        <v>#REF!</v>
      </c>
      <c r="C976" s="13" t="e">
        <f t="shared" si="27"/>
        <v>#REF!</v>
      </c>
      <c r="D976" s="47">
        <f>[1]Data!$AJ971</f>
        <v>15879735.5</v>
      </c>
      <c r="E976" s="91">
        <f>[1]Data!$I971</f>
        <v>14668323.939999999</v>
      </c>
      <c r="G976" s="13">
        <f t="shared" si="28"/>
        <v>0.16932571264850305</v>
      </c>
      <c r="H976" s="34">
        <f t="shared" si="36"/>
        <v>10388</v>
      </c>
      <c r="I976" s="4">
        <f>'[2]Marketshare 2015'!$FQ$15</f>
        <v>2160400698.5499997</v>
      </c>
      <c r="J976" s="48">
        <f t="shared" si="29"/>
        <v>6.5568266615786408E-2</v>
      </c>
      <c r="K976" s="4">
        <f>'[2]Marketshare 2015'!$FQ$69</f>
        <v>9226054.7675999999</v>
      </c>
      <c r="L976" s="29">
        <f>(K976/0.09)/I976</f>
        <v>4.7450327019799149E-2</v>
      </c>
      <c r="M976" s="4">
        <f t="shared" si="37"/>
        <v>358</v>
      </c>
      <c r="N976" s="4">
        <f>'[2]Marketshare 2015'!$FQ$26</f>
        <v>215277350</v>
      </c>
      <c r="O976" s="12">
        <f t="shared" si="31"/>
        <v>0.20317168858797063</v>
      </c>
      <c r="P976" s="4">
        <f>'[2]Marketshare 2015'!$FQ$79</f>
        <v>5442269.1749999998</v>
      </c>
      <c r="Q976" s="29">
        <f>(P976/0.09)/N976</f>
        <v>0.28089187041739411</v>
      </c>
      <c r="R976" s="49">
        <v>1291236.3999999999</v>
      </c>
      <c r="S976" s="11">
        <f t="shared" si="33"/>
        <v>-0.11347462999594315</v>
      </c>
      <c r="T976" s="4">
        <v>4105</v>
      </c>
      <c r="U976" s="38">
        <f>[1]Data!$X971</f>
        <v>1157767.8799999999</v>
      </c>
      <c r="V976" s="38">
        <f>[1]Data!$Y971</f>
        <v>4350385.6199999992</v>
      </c>
      <c r="W976" s="51">
        <f t="shared" si="35"/>
        <v>2266</v>
      </c>
      <c r="X976" s="50" t="e">
        <f>'[3]From Apr 2018'!$FQ$10</f>
        <v>#REF!</v>
      </c>
      <c r="Y976" s="11" t="e">
        <f t="shared" si="25"/>
        <v>#REF!</v>
      </c>
      <c r="Z976" s="50" t="e">
        <f>'[3]From Apr 2018'!$FQ$18</f>
        <v>#REF!</v>
      </c>
      <c r="AA976" s="29" t="e">
        <f t="shared" si="34"/>
        <v>#REF!</v>
      </c>
    </row>
    <row r="977" spans="1:27" ht="13" x14ac:dyDescent="0.3">
      <c r="A977" s="35">
        <v>42939</v>
      </c>
      <c r="B977" s="86" t="e">
        <f t="shared" si="26"/>
        <v>#REF!</v>
      </c>
      <c r="C977" s="13" t="e">
        <f t="shared" si="27"/>
        <v>#REF!</v>
      </c>
      <c r="D977" s="47">
        <f>[1]Data!$AJ972</f>
        <v>6948165</v>
      </c>
      <c r="E977" s="91">
        <f>[1]Data!$I972</f>
        <v>12506440.919999998</v>
      </c>
      <c r="G977" s="13">
        <f t="shared" si="28"/>
        <v>-5.1638428743001286E-2</v>
      </c>
      <c r="H977" s="34">
        <f t="shared" si="36"/>
        <v>10388</v>
      </c>
      <c r="I977" s="4">
        <f>'[2]Marketshare 2015'!$FR$15</f>
        <v>1870598053.03</v>
      </c>
      <c r="J977" s="48">
        <f t="shared" si="29"/>
        <v>-8.4674322185086082E-2</v>
      </c>
      <c r="K977" s="4">
        <f>'[2]Marketshare 2015'!$FR$69</f>
        <v>8910977.8238999993</v>
      </c>
      <c r="L977" s="29">
        <f t="shared" si="30"/>
        <v>5.2930058678090634E-2</v>
      </c>
      <c r="M977" s="4">
        <f t="shared" si="37"/>
        <v>358</v>
      </c>
      <c r="N977" s="4">
        <f>'[2]Marketshare 2015'!$FR$26</f>
        <v>195547190</v>
      </c>
      <c r="O977" s="12">
        <f t="shared" si="31"/>
        <v>5.7525449042432619E-3</v>
      </c>
      <c r="P977" s="4">
        <f>'[2]Marketshare 2015'!$FR$79</f>
        <v>3595463.1</v>
      </c>
      <c r="Q977" s="29">
        <f t="shared" si="32"/>
        <v>0.20429641561200648</v>
      </c>
      <c r="R977" s="49">
        <v>1231005.53</v>
      </c>
      <c r="S977" s="11">
        <f t="shared" si="33"/>
        <v>-5.0750366512042233E-2</v>
      </c>
      <c r="T977" s="4">
        <v>4105</v>
      </c>
      <c r="U977" s="38">
        <f>[1]Data!$X972</f>
        <v>746952.99</v>
      </c>
      <c r="V977" s="38">
        <f>[1]Data!$Y972</f>
        <v>4922099.46</v>
      </c>
      <c r="W977" s="51">
        <f t="shared" si="35"/>
        <v>2266</v>
      </c>
      <c r="X977" s="50" t="e">
        <f>'[3]From Apr 2018'!$FR$10</f>
        <v>#REF!</v>
      </c>
      <c r="Y977" s="11" t="e">
        <f t="shared" si="25"/>
        <v>#REF!</v>
      </c>
      <c r="Z977" s="50" t="e">
        <f>'[3]From Apr 2018'!$FR$18</f>
        <v>#REF!</v>
      </c>
      <c r="AA977" s="29" t="e">
        <f t="shared" si="34"/>
        <v>#REF!</v>
      </c>
    </row>
    <row r="978" spans="1:27" ht="13" x14ac:dyDescent="0.3">
      <c r="A978" s="35">
        <v>42946</v>
      </c>
      <c r="B978" s="86" t="e">
        <f t="shared" si="26"/>
        <v>#REF!</v>
      </c>
      <c r="C978" s="13" t="e">
        <f t="shared" si="27"/>
        <v>#REF!</v>
      </c>
      <c r="D978" s="47">
        <f>[1]Data!$AJ973</f>
        <v>6971360</v>
      </c>
      <c r="E978" s="91">
        <f>[1]Data!$I973</f>
        <v>15091068.050000001</v>
      </c>
      <c r="G978" s="13">
        <f t="shared" si="28"/>
        <v>0.3272362728577809</v>
      </c>
      <c r="H978" s="34">
        <f t="shared" si="36"/>
        <v>10388</v>
      </c>
      <c r="I978" s="4">
        <f>'[2]Marketshare 2015'!$FS$15</f>
        <v>2225413901</v>
      </c>
      <c r="J978" s="48">
        <f t="shared" si="29"/>
        <v>0.1586891806219477</v>
      </c>
      <c r="K978" s="4">
        <f>'[2]Marketshare 2015'!$FS$69</f>
        <v>10567302.177599998</v>
      </c>
      <c r="L978" s="29">
        <f t="shared" si="30"/>
        <v>5.276073299768607E-2</v>
      </c>
      <c r="M978" s="4">
        <f t="shared" si="37"/>
        <v>358</v>
      </c>
      <c r="N978" s="4">
        <f>'[2]Marketshare 2015'!$FS$26</f>
        <v>220130155</v>
      </c>
      <c r="O978" s="12">
        <f t="shared" si="31"/>
        <v>0.10602606165966599</v>
      </c>
      <c r="P978" s="4">
        <f>'[2]Marketshare 2015'!$FS$79</f>
        <v>4523765.8499999996</v>
      </c>
      <c r="Q978" s="29">
        <f t="shared" si="32"/>
        <v>0.22833793489129192</v>
      </c>
      <c r="R978" s="49">
        <v>1678632.33</v>
      </c>
      <c r="S978" s="11">
        <f t="shared" si="33"/>
        <v>0.200958437378979</v>
      </c>
      <c r="T978" s="4">
        <v>4105</v>
      </c>
      <c r="U978" s="38">
        <f>[1]Data!$X973</f>
        <v>1126522.22</v>
      </c>
      <c r="V978" s="38">
        <f>[1]Data!$Y973</f>
        <v>6719211.7800000003</v>
      </c>
      <c r="W978" s="51">
        <f t="shared" si="35"/>
        <v>2266</v>
      </c>
      <c r="X978" s="50" t="e">
        <f>'[3]From Apr 2018'!$FS$10</f>
        <v>#REF!</v>
      </c>
      <c r="Y978" s="11" t="e">
        <f t="shared" si="25"/>
        <v>#REF!</v>
      </c>
      <c r="Z978" s="50" t="e">
        <f>'[3]From Apr 2018'!$FS$18</f>
        <v>#REF!</v>
      </c>
      <c r="AA978" s="29" t="e">
        <f t="shared" si="34"/>
        <v>#REF!</v>
      </c>
    </row>
    <row r="979" spans="1:27" ht="13" x14ac:dyDescent="0.3">
      <c r="A979" s="35">
        <v>42953</v>
      </c>
      <c r="B979" s="86" t="e">
        <f t="shared" si="26"/>
        <v>#REF!</v>
      </c>
      <c r="C979" s="13" t="e">
        <f t="shared" si="27"/>
        <v>#REF!</v>
      </c>
      <c r="D979" s="47">
        <f>[1]Data!$AJ974</f>
        <v>4976645</v>
      </c>
      <c r="E979" s="91">
        <f>[1]Data!$I974</f>
        <v>12907512.43</v>
      </c>
      <c r="G979" s="13">
        <f t="shared" si="28"/>
        <v>-0.12296932337725663</v>
      </c>
      <c r="H979" s="34">
        <f t="shared" si="36"/>
        <v>10388</v>
      </c>
      <c r="I979" s="4">
        <f>'[2]Marketshare 2015'!$FT$15</f>
        <v>2160536698.8600001</v>
      </c>
      <c r="J979" s="48">
        <f t="shared" si="29"/>
        <v>-6.8575893904091689E-2</v>
      </c>
      <c r="K979" s="4">
        <f>'[2]Marketshare 2015'!$FT$69</f>
        <v>9770180.3684999999</v>
      </c>
      <c r="L979" s="29">
        <f t="shared" si="30"/>
        <v>5.0245644847078982E-2</v>
      </c>
      <c r="M979" s="4">
        <f t="shared" si="37"/>
        <v>358</v>
      </c>
      <c r="N979" s="4">
        <f>'[2]Marketshare 2015'!$FT$26</f>
        <v>222012170</v>
      </c>
      <c r="O979" s="12">
        <f t="shared" si="31"/>
        <v>0.14739042292120597</v>
      </c>
      <c r="P979" s="4">
        <f>'[2]Marketshare 2015'!$FT$79</f>
        <v>3137332.05</v>
      </c>
      <c r="Q979" s="29">
        <f t="shared" si="32"/>
        <v>0.15701501859109795</v>
      </c>
      <c r="R979" s="49">
        <v>1722410.19</v>
      </c>
      <c r="S979" s="11">
        <f t="shared" si="33"/>
        <v>-5.2805260872352711E-2</v>
      </c>
      <c r="T979" s="4">
        <v>4105</v>
      </c>
      <c r="U979" s="38">
        <f>[1]Data!$X974</f>
        <v>635567.05000000005</v>
      </c>
      <c r="V979" s="38">
        <f>[1]Data!$Y974</f>
        <v>6096720.2699999996</v>
      </c>
      <c r="W979" s="51">
        <f t="shared" si="35"/>
        <v>2266</v>
      </c>
      <c r="X979" s="50" t="e">
        <f>'[3]From Apr 2018'!$FT$10</f>
        <v>#REF!</v>
      </c>
      <c r="Y979" s="11" t="e">
        <f t="shared" si="25"/>
        <v>#REF!</v>
      </c>
      <c r="Z979" s="50" t="e">
        <f>'[3]From Apr 2018'!$FT$18</f>
        <v>#REF!</v>
      </c>
      <c r="AA979" s="29" t="e">
        <f t="shared" si="34"/>
        <v>#REF!</v>
      </c>
    </row>
    <row r="980" spans="1:27" ht="13" x14ac:dyDescent="0.3">
      <c r="A980" s="35">
        <v>42960</v>
      </c>
      <c r="B980" s="86" t="e">
        <f t="shared" si="26"/>
        <v>#REF!</v>
      </c>
      <c r="C980" s="13" t="e">
        <f t="shared" si="27"/>
        <v>#REF!</v>
      </c>
      <c r="D980" s="47">
        <f>[1]Data!$AJ975</f>
        <v>10386969.93</v>
      </c>
      <c r="E980" s="91">
        <f>[1]Data!$I975</f>
        <v>12441589.789999999</v>
      </c>
      <c r="G980" s="13">
        <f t="shared" si="28"/>
        <v>-2.5876139910179563E-2</v>
      </c>
      <c r="H980" s="34">
        <f t="shared" si="36"/>
        <v>10388</v>
      </c>
      <c r="I980" s="4">
        <f>'[2]Marketshare 2015'!$FU$15</f>
        <v>2152118260.3100004</v>
      </c>
      <c r="J980" s="48">
        <f t="shared" si="29"/>
        <v>2.9817190229483925E-2</v>
      </c>
      <c r="K980" s="4">
        <f>'[2]Marketshare 2015'!$FU$69</f>
        <v>9079706.3930999991</v>
      </c>
      <c r="L980" s="29">
        <f t="shared" si="30"/>
        <v>4.687736192316308E-2</v>
      </c>
      <c r="M980" s="4">
        <f t="shared" si="37"/>
        <v>358</v>
      </c>
      <c r="N980" s="4">
        <f>'[2]Marketshare 2015'!$FU$26</f>
        <v>211073220</v>
      </c>
      <c r="O980" s="12">
        <f t="shared" si="31"/>
        <v>0.11562959368620462</v>
      </c>
      <c r="P980" s="4">
        <f>'[2]Marketshare 2015'!$FU$79</f>
        <v>3361883.4</v>
      </c>
      <c r="Q980" s="29">
        <f t="shared" si="32"/>
        <v>0.17697299543731793</v>
      </c>
      <c r="R980" s="49">
        <v>1308626.1599999999</v>
      </c>
      <c r="S980" s="11">
        <f t="shared" si="33"/>
        <v>-0.22776415956927309</v>
      </c>
      <c r="T980" s="4">
        <v>4105</v>
      </c>
      <c r="U980" s="38">
        <f>[1]Data!$X975</f>
        <v>932812.87</v>
      </c>
      <c r="V980" s="38">
        <f>[1]Data!$Y975</f>
        <v>4945398.1500000004</v>
      </c>
      <c r="W980" s="51">
        <f t="shared" si="35"/>
        <v>2266</v>
      </c>
      <c r="X980" s="50" t="e">
        <f>'[3]From Apr 2018'!$FU$10</f>
        <v>#REF!</v>
      </c>
      <c r="Y980" s="11" t="e">
        <f t="shared" si="25"/>
        <v>#REF!</v>
      </c>
      <c r="Z980" s="50" t="e">
        <f>'[3]From Apr 2018'!$FU$18</f>
        <v>#REF!</v>
      </c>
      <c r="AA980" s="29" t="e">
        <f t="shared" si="34"/>
        <v>#REF!</v>
      </c>
    </row>
    <row r="981" spans="1:27" ht="13" x14ac:dyDescent="0.3">
      <c r="A981" s="35">
        <v>42967</v>
      </c>
      <c r="B981" s="86" t="e">
        <f t="shared" si="26"/>
        <v>#REF!</v>
      </c>
      <c r="C981" s="13" t="e">
        <f t="shared" si="27"/>
        <v>#REF!</v>
      </c>
      <c r="D981" s="47">
        <f>[1]Data!$AJ976</f>
        <v>9986218.5</v>
      </c>
      <c r="E981" s="91">
        <f>[1]Data!$I976</f>
        <v>10562099.57</v>
      </c>
      <c r="G981" s="13">
        <f t="shared" si="28"/>
        <v>-0.22163883178696764</v>
      </c>
      <c r="H981" s="34">
        <f t="shared" si="36"/>
        <v>10388</v>
      </c>
      <c r="I981" s="4">
        <f>'[2]Marketshare 2015'!$FV$15</f>
        <v>1946443954.5200002</v>
      </c>
      <c r="J981" s="48">
        <f t="shared" si="29"/>
        <v>-4.8302626969796258E-2</v>
      </c>
      <c r="K981" s="4">
        <f>'[2]Marketshare 2015'!$FV$69</f>
        <v>8520284.6469000001</v>
      </c>
      <c r="L981" s="29">
        <f t="shared" si="30"/>
        <v>4.8637326130125294E-2</v>
      </c>
      <c r="M981" s="4">
        <f t="shared" si="37"/>
        <v>358</v>
      </c>
      <c r="N981" s="4">
        <f>'[2]Marketshare 2015'!$FV$26</f>
        <v>192549115</v>
      </c>
      <c r="O981" s="12">
        <f t="shared" si="31"/>
        <v>9.0728122572686809E-2</v>
      </c>
      <c r="P981" s="4">
        <f>'[2]Marketshare 2015'!$FV$79</f>
        <v>2041814.9249999998</v>
      </c>
      <c r="Q981" s="29">
        <f t="shared" si="32"/>
        <v>0.11782361347129536</v>
      </c>
      <c r="R981" s="49">
        <v>1177738.45</v>
      </c>
      <c r="S981" s="11">
        <f t="shared" si="33"/>
        <v>-0.14175451262469829</v>
      </c>
      <c r="T981" s="4">
        <v>4105</v>
      </c>
      <c r="U981" s="38">
        <f>[1]Data!$X976</f>
        <v>1206722.06</v>
      </c>
      <c r="V981" s="38">
        <f>[1]Data!$Y976</f>
        <v>5149190.01</v>
      </c>
      <c r="W981" s="51">
        <f t="shared" si="35"/>
        <v>2266</v>
      </c>
      <c r="X981" s="50" t="e">
        <f>'[3]From Apr 2018'!$FV$10</f>
        <v>#REF!</v>
      </c>
      <c r="Y981" s="11" t="e">
        <f t="shared" si="25"/>
        <v>#REF!</v>
      </c>
      <c r="Z981" s="50" t="e">
        <f>'[3]From Apr 2018'!$FV$18</f>
        <v>#REF!</v>
      </c>
      <c r="AA981" s="29" t="e">
        <f t="shared" si="34"/>
        <v>#REF!</v>
      </c>
    </row>
    <row r="982" spans="1:27" ht="13" x14ac:dyDescent="0.3">
      <c r="A982" s="35">
        <v>42974</v>
      </c>
      <c r="B982" s="86" t="e">
        <f t="shared" si="26"/>
        <v>#REF!</v>
      </c>
      <c r="C982" s="13" t="e">
        <f t="shared" si="27"/>
        <v>#REF!</v>
      </c>
      <c r="D982" s="47">
        <f>[1]Data!$AJ977</f>
        <v>12685452.5</v>
      </c>
      <c r="E982" s="91">
        <f>[1]Data!$I977</f>
        <v>14022489.82</v>
      </c>
      <c r="G982" s="13">
        <f t="shared" si="28"/>
        <v>0.29373600517532417</v>
      </c>
      <c r="H982" s="34">
        <f t="shared" si="36"/>
        <v>10388</v>
      </c>
      <c r="I982" s="4">
        <f>'[2]Marketshare 2015'!$FW$15</f>
        <v>2159017384.5999999</v>
      </c>
      <c r="J982" s="48">
        <f t="shared" si="29"/>
        <v>0.2239579260731519</v>
      </c>
      <c r="K982" s="4">
        <f>'[2]Marketshare 2015'!$FW$69</f>
        <v>9560459.684700001</v>
      </c>
      <c r="L982" s="29">
        <f t="shared" si="30"/>
        <v>4.9201701935198031E-2</v>
      </c>
      <c r="M982" s="4">
        <f t="shared" si="37"/>
        <v>358</v>
      </c>
      <c r="N982" s="4">
        <f>'[2]Marketshare 2015'!$FW$26</f>
        <v>237727335</v>
      </c>
      <c r="O982" s="12">
        <f t="shared" si="31"/>
        <v>0.53354239879735599</v>
      </c>
      <c r="P982" s="4">
        <f>'[2]Marketshare 2015'!$FW$79</f>
        <v>4462030.125</v>
      </c>
      <c r="Q982" s="29">
        <f t="shared" si="32"/>
        <v>0.20855032299924617</v>
      </c>
      <c r="R982" s="49">
        <v>1351469.56</v>
      </c>
      <c r="S982" s="11">
        <f t="shared" si="33"/>
        <v>9.767196279530288E-2</v>
      </c>
      <c r="T982" s="4">
        <v>4105</v>
      </c>
      <c r="U982" s="38">
        <f>[1]Data!$X977</f>
        <v>559535.94999999995</v>
      </c>
      <c r="V982" s="38">
        <f>[1]Data!$Y977</f>
        <v>6189204.7400000002</v>
      </c>
      <c r="W982" s="51">
        <f t="shared" si="35"/>
        <v>2266</v>
      </c>
      <c r="X982" s="50" t="e">
        <f>'[3]From Apr 2018'!$FW$10</f>
        <v>#REF!</v>
      </c>
      <c r="Y982" s="11" t="e">
        <f t="shared" si="25"/>
        <v>#REF!</v>
      </c>
      <c r="Z982" s="50" t="e">
        <f>'[3]From Apr 2018'!$FW$18</f>
        <v>#REF!</v>
      </c>
      <c r="AA982" s="29" t="e">
        <f t="shared" si="34"/>
        <v>#REF!</v>
      </c>
    </row>
    <row r="983" spans="1:27" ht="13" x14ac:dyDescent="0.3">
      <c r="A983" s="35">
        <v>42981</v>
      </c>
      <c r="B983" s="86" t="e">
        <f t="shared" si="26"/>
        <v>#REF!</v>
      </c>
      <c r="C983" s="13" t="e">
        <f t="shared" si="27"/>
        <v>#REF!</v>
      </c>
      <c r="D983" s="47">
        <f>[1]Data!$AJ978</f>
        <v>9364369.5199999996</v>
      </c>
      <c r="E983" s="91">
        <f>[1]Data!$I978</f>
        <v>13209102.889999997</v>
      </c>
      <c r="G983" s="13">
        <f t="shared" si="28"/>
        <v>0.13138905859354622</v>
      </c>
      <c r="H983" s="34">
        <f t="shared" si="36"/>
        <v>10388</v>
      </c>
      <c r="I983" s="4">
        <f>'[2]Marketshare 2015'!$FX$15</f>
        <v>2250384605.75</v>
      </c>
      <c r="J983" s="48">
        <f t="shared" si="29"/>
        <v>0.11810947083854462</v>
      </c>
      <c r="K983" s="4">
        <f>'[2]Marketshare 2015'!$FX$69</f>
        <v>9952710.057</v>
      </c>
      <c r="L983" s="29">
        <f t="shared" si="30"/>
        <v>4.9140785542809207E-2</v>
      </c>
      <c r="M983" s="4">
        <f t="shared" si="37"/>
        <v>358</v>
      </c>
      <c r="N983" s="4">
        <f>'[2]Marketshare 2015'!$FX$26</f>
        <v>210125370</v>
      </c>
      <c r="O983" s="12">
        <f t="shared" si="31"/>
        <v>0.16480770797844069</v>
      </c>
      <c r="P983" s="4">
        <f>'[2]Marketshare 2015'!$FX$79</f>
        <v>3256392.8249999997</v>
      </c>
      <c r="Q983" s="29">
        <f t="shared" si="32"/>
        <v>0.17219311737559342</v>
      </c>
      <c r="R983" s="49">
        <v>1583368.79</v>
      </c>
      <c r="S983" s="11">
        <f t="shared" si="33"/>
        <v>1.8413142633032065E-2</v>
      </c>
      <c r="T983" s="4">
        <v>4105</v>
      </c>
      <c r="U983" s="38">
        <f>[1]Data!$X978</f>
        <v>1157118.19</v>
      </c>
      <c r="V983" s="38">
        <f>[1]Data!$Y978</f>
        <v>5333629.07</v>
      </c>
      <c r="W983" s="51">
        <f t="shared" si="35"/>
        <v>2266</v>
      </c>
      <c r="X983" s="50" t="e">
        <f>'[3]From Apr 2018'!$FX$10</f>
        <v>#REF!</v>
      </c>
      <c r="Y983" s="11" t="e">
        <f t="shared" si="25"/>
        <v>#REF!</v>
      </c>
      <c r="Z983" s="50" t="e">
        <f>'[3]From Apr 2018'!$FX$18</f>
        <v>#REF!</v>
      </c>
      <c r="AA983" s="29" t="e">
        <f t="shared" si="34"/>
        <v>#REF!</v>
      </c>
    </row>
    <row r="984" spans="1:27" ht="13" x14ac:dyDescent="0.3">
      <c r="A984" s="35">
        <v>42988</v>
      </c>
      <c r="B984" s="86" t="e">
        <f t="shared" si="26"/>
        <v>#REF!</v>
      </c>
      <c r="C984" s="13" t="e">
        <f t="shared" si="27"/>
        <v>#REF!</v>
      </c>
      <c r="D984" s="47">
        <f>[1]Data!$AJ979</f>
        <v>7402375</v>
      </c>
      <c r="E984" s="91">
        <f>[1]Data!$I979</f>
        <v>13332923.220000001</v>
      </c>
      <c r="G984" s="13">
        <f t="shared" si="28"/>
        <v>9.4703150721025642E-2</v>
      </c>
      <c r="H984" s="34">
        <f t="shared" si="36"/>
        <v>10388</v>
      </c>
      <c r="I984" s="4">
        <f>'[2]Marketshare 2015'!$FY$15</f>
        <v>2020034669.28</v>
      </c>
      <c r="J984" s="48">
        <f t="shared" si="29"/>
        <v>-5.3978404840117067E-3</v>
      </c>
      <c r="K984" s="4">
        <f>'[2]Marketshare 2015'!$FY$69</f>
        <v>9147220.093799999</v>
      </c>
      <c r="L984" s="29">
        <f t="shared" si="30"/>
        <v>5.031387845250497E-2</v>
      </c>
      <c r="M984" s="4">
        <f t="shared" si="37"/>
        <v>358</v>
      </c>
      <c r="N984" s="4">
        <f>'[2]Marketshare 2015'!$FY$26</f>
        <v>206685985</v>
      </c>
      <c r="O984" s="12">
        <f t="shared" si="31"/>
        <v>6.4012024614475305E-2</v>
      </c>
      <c r="P984" s="4">
        <f>'[2]Marketshare 2015'!$FY$79</f>
        <v>4185703.125</v>
      </c>
      <c r="Q984" s="29">
        <f t="shared" si="32"/>
        <v>0.22501676879542656</v>
      </c>
      <c r="R984" s="49">
        <v>1566538.8599999999</v>
      </c>
      <c r="S984" s="11">
        <f t="shared" si="33"/>
        <v>-6.3341304849490632E-2</v>
      </c>
      <c r="T984" s="4">
        <v>4105</v>
      </c>
      <c r="U984" s="38">
        <f>[1]Data!$X979</f>
        <v>1274776.6599999999</v>
      </c>
      <c r="V984" s="38">
        <f>[1]Data!$Y979</f>
        <v>5972151.3800000008</v>
      </c>
      <c r="W984" s="51">
        <f t="shared" si="35"/>
        <v>2266</v>
      </c>
      <c r="X984" s="50" t="e">
        <f>'[3]From Apr 2018'!$FY$10</f>
        <v>#REF!</v>
      </c>
      <c r="Y984" s="11" t="e">
        <f t="shared" si="25"/>
        <v>#REF!</v>
      </c>
      <c r="Z984" s="50" t="e">
        <f>'[3]From Apr 2018'!$FY$18</f>
        <v>#REF!</v>
      </c>
      <c r="AA984" s="29" t="e">
        <f t="shared" si="34"/>
        <v>#REF!</v>
      </c>
    </row>
    <row r="985" spans="1:27" ht="13" x14ac:dyDescent="0.3">
      <c r="A985" s="35">
        <v>42995</v>
      </c>
      <c r="B985" s="86" t="e">
        <f t="shared" si="26"/>
        <v>#REF!</v>
      </c>
      <c r="C985" s="13" t="e">
        <f t="shared" si="27"/>
        <v>#REF!</v>
      </c>
      <c r="D985" s="47">
        <f>[1]Data!$AJ980</f>
        <v>13456673.9</v>
      </c>
      <c r="E985" s="91">
        <f>[1]Data!$I980</f>
        <v>12120086.619999999</v>
      </c>
      <c r="G985" s="13">
        <f t="shared" si="28"/>
        <v>0.12631800626179834</v>
      </c>
      <c r="H985" s="34">
        <f t="shared" si="36"/>
        <v>10388</v>
      </c>
      <c r="I985" s="4">
        <f>'[2]Marketshare 2015'!$FZ$15</f>
        <v>1947528086.9000001</v>
      </c>
      <c r="J985" s="48">
        <f t="shared" si="29"/>
        <v>6.8876596494666931E-2</v>
      </c>
      <c r="K985" s="4">
        <f>'[2]Marketshare 2015'!$FZ$69</f>
        <v>8686164.5208000001</v>
      </c>
      <c r="L985" s="29">
        <f t="shared" si="30"/>
        <v>4.9556635290238904E-2</v>
      </c>
      <c r="M985" s="4">
        <f t="shared" si="37"/>
        <v>358</v>
      </c>
      <c r="N985" s="4">
        <f>'[2]Marketshare 2015'!$FZ$26</f>
        <v>213877255</v>
      </c>
      <c r="O985" s="12">
        <f t="shared" si="31"/>
        <v>0.21654427597138937</v>
      </c>
      <c r="P985" s="4">
        <f>'[2]Marketshare 2015'!$FZ$79</f>
        <v>3433922.1</v>
      </c>
      <c r="Q985" s="29">
        <f t="shared" si="32"/>
        <v>0.17839526694879265</v>
      </c>
      <c r="R985" s="49">
        <v>1299902.0399999998</v>
      </c>
      <c r="S985" s="11">
        <f t="shared" si="33"/>
        <v>-7.2916199672441118E-2</v>
      </c>
      <c r="T985" s="4">
        <v>4105</v>
      </c>
      <c r="U985" s="38">
        <f>[1]Data!$X980</f>
        <v>987654.04</v>
      </c>
      <c r="V985" s="38">
        <f>[1]Data!$Y980</f>
        <v>3367297.11</v>
      </c>
      <c r="W985" s="51">
        <f t="shared" si="35"/>
        <v>2266</v>
      </c>
      <c r="X985" s="50" t="e">
        <f>'[3]From Apr 2018'!$FZ$10</f>
        <v>#REF!</v>
      </c>
      <c r="Y985" s="11" t="e">
        <f t="shared" si="25"/>
        <v>#REF!</v>
      </c>
      <c r="Z985" s="50" t="e">
        <f>'[3]From Apr 2018'!$FZ$18</f>
        <v>#REF!</v>
      </c>
      <c r="AA985" s="29" t="e">
        <f t="shared" si="34"/>
        <v>#REF!</v>
      </c>
    </row>
    <row r="986" spans="1:27" ht="13" x14ac:dyDescent="0.3">
      <c r="A986" s="35">
        <v>43002</v>
      </c>
      <c r="B986" s="86" t="e">
        <f t="shared" si="26"/>
        <v>#REF!</v>
      </c>
      <c r="C986" s="13" t="e">
        <f t="shared" si="27"/>
        <v>#REF!</v>
      </c>
      <c r="D986" s="47">
        <f>[1]Data!$AJ981</f>
        <v>10201628</v>
      </c>
      <c r="E986" s="91">
        <f>[1]Data!$I981</f>
        <v>12481046.689999999</v>
      </c>
      <c r="G986" s="13">
        <f t="shared" si="28"/>
        <v>0.180736903195307</v>
      </c>
      <c r="H986" s="34">
        <f t="shared" si="36"/>
        <v>10388</v>
      </c>
      <c r="I986" s="4">
        <f>'[2]Marketshare 2015'!$GA$15</f>
        <v>2152980449.1700001</v>
      </c>
      <c r="J986" s="48">
        <f t="shared" si="29"/>
        <v>0.22254804242239201</v>
      </c>
      <c r="K986" s="4">
        <f>'[2]Marketshare 2015'!$GA$69</f>
        <v>9451982.8493999988</v>
      </c>
      <c r="L986" s="29">
        <f t="shared" si="30"/>
        <v>4.877983527462465E-2</v>
      </c>
      <c r="M986" s="4">
        <f t="shared" si="37"/>
        <v>358</v>
      </c>
      <c r="N986" s="4">
        <f>'[2]Marketshare 2015'!$GA$26</f>
        <v>197015795</v>
      </c>
      <c r="O986" s="12">
        <f t="shared" si="31"/>
        <v>0.19936531875509034</v>
      </c>
      <c r="P986" s="4">
        <f>'[2]Marketshare 2015'!$GA$79</f>
        <v>3029063.85</v>
      </c>
      <c r="Q986" s="29">
        <f t="shared" si="32"/>
        <v>0.17083028799797498</v>
      </c>
      <c r="R986" s="49">
        <v>1288443.7299999997</v>
      </c>
      <c r="S986" s="11">
        <f t="shared" si="33"/>
        <v>-3.9813443067713949E-2</v>
      </c>
      <c r="T986" s="4">
        <v>4105</v>
      </c>
      <c r="U986" s="38">
        <f>[1]Data!$X981</f>
        <v>850598.92</v>
      </c>
      <c r="V986" s="38">
        <f>[1]Data!$Y981</f>
        <v>5246766.4000000004</v>
      </c>
      <c r="W986" s="51">
        <f t="shared" si="35"/>
        <v>2266</v>
      </c>
      <c r="X986" s="50" t="e">
        <f>'[3]From Apr 2018'!$GA$10</f>
        <v>#REF!</v>
      </c>
      <c r="Y986" s="11" t="e">
        <f t="shared" si="25"/>
        <v>#REF!</v>
      </c>
      <c r="Z986" s="50" t="e">
        <f>'[3]From Apr 2018'!$GA$18</f>
        <v>#REF!</v>
      </c>
      <c r="AA986" s="29" t="e">
        <f t="shared" si="34"/>
        <v>#REF!</v>
      </c>
    </row>
    <row r="987" spans="1:27" ht="13" x14ac:dyDescent="0.3">
      <c r="A987" s="35">
        <v>43009</v>
      </c>
      <c r="B987" s="86" t="e">
        <f t="shared" si="26"/>
        <v>#REF!</v>
      </c>
      <c r="C987" s="13" t="e">
        <f t="shared" si="27"/>
        <v>#REF!</v>
      </c>
      <c r="D987" s="47">
        <f>[1]Data!$AJ982</f>
        <v>11074359</v>
      </c>
      <c r="E987" s="91">
        <f>[1]Data!$I982</f>
        <v>15674373.180000002</v>
      </c>
      <c r="G987" s="13">
        <f t="shared" si="28"/>
        <v>0.25835801541058978</v>
      </c>
      <c r="H987" s="34">
        <f t="shared" si="36"/>
        <v>10388</v>
      </c>
      <c r="I987" s="4">
        <f>'[2]Marketshare 2015'!$GB$15</f>
        <v>2370239186.79</v>
      </c>
      <c r="J987" s="48">
        <f t="shared" si="29"/>
        <v>0.23586372435759029</v>
      </c>
      <c r="K987" s="4">
        <f>'[2]Marketshare 2015'!$GB$69</f>
        <v>10807157.436299998</v>
      </c>
      <c r="L987" s="29">
        <f t="shared" si="30"/>
        <v>5.066135423768052E-2</v>
      </c>
      <c r="M987" s="4">
        <f t="shared" si="37"/>
        <v>358</v>
      </c>
      <c r="N987" s="4">
        <f>'[2]Marketshare 2015'!$GB$26</f>
        <v>213240450</v>
      </c>
      <c r="O987" s="12">
        <f t="shared" si="31"/>
        <v>0.2625569833493191</v>
      </c>
      <c r="P987" s="4">
        <f>'[2]Marketshare 2015'!$GB$79</f>
        <v>4867215.75</v>
      </c>
      <c r="Q987" s="29">
        <f t="shared" si="32"/>
        <v>0.25361124026890769</v>
      </c>
      <c r="R987" s="49">
        <v>1702869.9099999997</v>
      </c>
      <c r="S987" s="11">
        <f t="shared" si="33"/>
        <v>0.23302575450305052</v>
      </c>
      <c r="T987" s="4">
        <v>4105</v>
      </c>
      <c r="U987" s="38">
        <f>[1]Data!$X982</f>
        <v>1078650.46</v>
      </c>
      <c r="V987" s="38">
        <f>[1]Data!$Y982</f>
        <v>5508272.54</v>
      </c>
      <c r="W987" s="51">
        <f t="shared" si="35"/>
        <v>2266</v>
      </c>
      <c r="X987" s="50" t="e">
        <f>'[3]From Apr 2018'!$GB$10</f>
        <v>#REF!</v>
      </c>
      <c r="Y987" s="11" t="e">
        <f t="shared" si="25"/>
        <v>#REF!</v>
      </c>
      <c r="Z987" s="50" t="e">
        <f>'[3]From Apr 2018'!$GB$18</f>
        <v>#REF!</v>
      </c>
      <c r="AA987" s="29" t="e">
        <f t="shared" si="34"/>
        <v>#REF!</v>
      </c>
    </row>
    <row r="988" spans="1:27" ht="13" x14ac:dyDescent="0.3">
      <c r="A988" s="35">
        <v>43016</v>
      </c>
      <c r="B988" s="86" t="e">
        <f t="shared" si="26"/>
        <v>#REF!</v>
      </c>
      <c r="C988" s="13" t="e">
        <f t="shared" si="27"/>
        <v>#REF!</v>
      </c>
      <c r="D988" s="47">
        <f>[1]Data!$AJ983</f>
        <v>5874774</v>
      </c>
      <c r="E988" s="91">
        <f>[1]Data!$I983</f>
        <v>13660678.280000001</v>
      </c>
      <c r="G988" s="13">
        <f t="shared" si="28"/>
        <v>1.495120294874086E-2</v>
      </c>
      <c r="H988" s="34">
        <f t="shared" si="36"/>
        <v>10388</v>
      </c>
      <c r="I988" s="4">
        <f>'[2]Marketshare 2015'!$GC$15</f>
        <v>2136401737.8800001</v>
      </c>
      <c r="J988" s="48">
        <f t="shared" si="29"/>
        <v>-2.3278804204794556E-2</v>
      </c>
      <c r="K988" s="4">
        <f>'[2]Marketshare 2015'!$GC$69</f>
        <v>9350683.4799000006</v>
      </c>
      <c r="L988" s="29">
        <f t="shared" si="30"/>
        <v>4.8631529018085734E-2</v>
      </c>
      <c r="M988" s="4">
        <f t="shared" si="37"/>
        <v>358</v>
      </c>
      <c r="N988" s="4">
        <f>'[2]Marketshare 2015'!$GC$26</f>
        <v>219088990</v>
      </c>
      <c r="O988" s="12">
        <f t="shared" si="31"/>
        <v>0.20673815641406823</v>
      </c>
      <c r="P988" s="4">
        <f>'[2]Marketshare 2015'!$GC$79</f>
        <v>4309994.7</v>
      </c>
      <c r="Q988" s="29">
        <f t="shared" si="32"/>
        <v>0.21858163662172164</v>
      </c>
      <c r="R988" s="49">
        <v>1491034.48</v>
      </c>
      <c r="S988" s="11">
        <f t="shared" si="33"/>
        <v>-6.1302734986424468E-2</v>
      </c>
      <c r="T988" s="4">
        <v>4105</v>
      </c>
      <c r="U988" s="38">
        <f>[1]Data!$X983</f>
        <v>1415685.64</v>
      </c>
      <c r="V988" s="38">
        <f>[1]Data!$Y983</f>
        <v>4325839.0699999994</v>
      </c>
      <c r="W988" s="51">
        <f t="shared" si="35"/>
        <v>2266</v>
      </c>
      <c r="X988" s="50" t="e">
        <f>'[3]From Apr 2018'!$GC$10</f>
        <v>#REF!</v>
      </c>
      <c r="Y988" s="11" t="e">
        <f t="shared" si="25"/>
        <v>#REF!</v>
      </c>
      <c r="Z988" s="50" t="e">
        <f>'[3]From Apr 2018'!$GC$18</f>
        <v>#REF!</v>
      </c>
      <c r="AA988" s="29" t="e">
        <f t="shared" si="34"/>
        <v>#REF!</v>
      </c>
    </row>
    <row r="989" spans="1:27" ht="13" x14ac:dyDescent="0.3">
      <c r="A989" s="35">
        <v>43023</v>
      </c>
      <c r="B989" s="86" t="e">
        <f t="shared" si="26"/>
        <v>#REF!</v>
      </c>
      <c r="C989" s="13" t="e">
        <f t="shared" si="27"/>
        <v>#REF!</v>
      </c>
      <c r="D989" s="47">
        <f>[1]Data!$AJ984</f>
        <v>3802773</v>
      </c>
      <c r="E989" s="91">
        <f>[1]Data!$I984</f>
        <v>14103363.469999999</v>
      </c>
      <c r="G989" s="13">
        <f t="shared" si="28"/>
        <v>0.18679899627279806</v>
      </c>
      <c r="H989" s="34">
        <f t="shared" si="36"/>
        <v>10388</v>
      </c>
      <c r="I989" s="4">
        <f>'[2]Marketshare 2015'!$GD$15</f>
        <v>2029719592.77</v>
      </c>
      <c r="J989" s="48">
        <f t="shared" si="29"/>
        <v>1.6487773689618956E-2</v>
      </c>
      <c r="K989" s="4">
        <f>'[2]Marketshare 2015'!$GD$69</f>
        <v>8968460.4891000018</v>
      </c>
      <c r="L989" s="29">
        <f t="shared" si="30"/>
        <v>4.909523529504202E-2</v>
      </c>
      <c r="M989" s="4">
        <f t="shared" si="37"/>
        <v>358</v>
      </c>
      <c r="N989" s="4">
        <f>'[2]Marketshare 2015'!$GD$26</f>
        <v>228139525</v>
      </c>
      <c r="O989" s="12">
        <f t="shared" si="31"/>
        <v>0.27076977510074229</v>
      </c>
      <c r="P989" s="4">
        <f>'[2]Marketshare 2015'!$GD$79</f>
        <v>5134902.9749999996</v>
      </c>
      <c r="Q989" s="29">
        <f t="shared" si="32"/>
        <v>0.25008589590076513</v>
      </c>
      <c r="R989" s="49">
        <v>1279981.3499999999</v>
      </c>
      <c r="S989" s="11">
        <f t="shared" si="33"/>
        <v>-0.16887733366249746</v>
      </c>
      <c r="T989" s="4">
        <v>4105</v>
      </c>
      <c r="U989" s="38">
        <f>[1]Data!$X984</f>
        <v>1093630.25</v>
      </c>
      <c r="V989" s="38">
        <f>[1]Data!$Y984</f>
        <v>6684370.4399999995</v>
      </c>
      <c r="W989" s="51">
        <f t="shared" si="35"/>
        <v>2266</v>
      </c>
      <c r="X989" s="50" t="e">
        <f>'[3]From Apr 2018'!$GD$10</f>
        <v>#REF!</v>
      </c>
      <c r="Y989" s="11" t="e">
        <f t="shared" si="25"/>
        <v>#REF!</v>
      </c>
      <c r="Z989" s="50" t="e">
        <f>'[3]From Apr 2018'!$GD$18</f>
        <v>#REF!</v>
      </c>
      <c r="AA989" s="29" t="e">
        <f t="shared" si="34"/>
        <v>#REF!</v>
      </c>
    </row>
    <row r="990" spans="1:27" ht="13" x14ac:dyDescent="0.3">
      <c r="A990" s="35">
        <v>43030</v>
      </c>
      <c r="B990" s="86" t="e">
        <f t="shared" si="26"/>
        <v>#REF!</v>
      </c>
      <c r="C990" s="13" t="e">
        <f t="shared" si="27"/>
        <v>#REF!</v>
      </c>
      <c r="D990" s="47">
        <f>[1]Data!$AJ985</f>
        <v>7908044.5</v>
      </c>
      <c r="E990" s="91">
        <f>[1]Data!$I985</f>
        <v>12422237.68</v>
      </c>
      <c r="G990" s="13">
        <f t="shared" si="28"/>
        <v>8.9452783783415146E-2</v>
      </c>
      <c r="H990" s="34">
        <f t="shared" si="36"/>
        <v>10388</v>
      </c>
      <c r="I990" s="4">
        <f>'[2]Marketshare 2015'!$GE$15</f>
        <v>1954356131.8099999</v>
      </c>
      <c r="J990" s="48">
        <f t="shared" si="29"/>
        <v>7.1838025451309573E-2</v>
      </c>
      <c r="K990" s="4">
        <f>'[2]Marketshare 2015'!$GE$69</f>
        <v>8310757.7771999985</v>
      </c>
      <c r="L990" s="29">
        <f t="shared" si="30"/>
        <v>4.7249194543923241E-2</v>
      </c>
      <c r="M990" s="4">
        <f t="shared" si="37"/>
        <v>358</v>
      </c>
      <c r="N990" s="4">
        <f>'[2]Marketshare 2015'!$GE$26</f>
        <v>212550765</v>
      </c>
      <c r="O990" s="12">
        <f t="shared" si="31"/>
        <v>0.23598004331177136</v>
      </c>
      <c r="P990" s="4">
        <f>'[2]Marketshare 2015'!$GE$79</f>
        <v>4111479.9</v>
      </c>
      <c r="Q990" s="29">
        <f t="shared" si="32"/>
        <v>0.21492799614247449</v>
      </c>
      <c r="R990" s="49">
        <v>1182573.5900000001</v>
      </c>
      <c r="S990" s="11">
        <f t="shared" si="33"/>
        <v>-0.10761622043425034</v>
      </c>
      <c r="T990" s="4">
        <v>4105</v>
      </c>
      <c r="U990" s="38">
        <f>[1]Data!$X985</f>
        <v>849534.88</v>
      </c>
      <c r="V990" s="38">
        <f>[1]Data!$Y985</f>
        <v>5595594.8000000007</v>
      </c>
      <c r="W990" s="51">
        <f t="shared" si="35"/>
        <v>2266</v>
      </c>
      <c r="X990" s="50" t="e">
        <f>'[3]From Apr 2018'!$GE$10</f>
        <v>#REF!</v>
      </c>
      <c r="Y990" s="11" t="e">
        <f t="shared" si="25"/>
        <v>#REF!</v>
      </c>
      <c r="Z990" s="50" t="e">
        <f>'[3]From Apr 2018'!$GE$18</f>
        <v>#REF!</v>
      </c>
      <c r="AA990" s="29" t="e">
        <f t="shared" si="34"/>
        <v>#REF!</v>
      </c>
    </row>
    <row r="991" spans="1:27" ht="13" x14ac:dyDescent="0.3">
      <c r="A991" s="35">
        <v>43037</v>
      </c>
      <c r="B991" s="86" t="e">
        <f t="shared" si="26"/>
        <v>#REF!</v>
      </c>
      <c r="C991" s="13" t="e">
        <f t="shared" si="27"/>
        <v>#REF!</v>
      </c>
      <c r="D991" s="47">
        <f>[1]Data!$AJ986</f>
        <v>6525253</v>
      </c>
      <c r="E991" s="91">
        <f>[1]Data!$I986</f>
        <v>15878597.5</v>
      </c>
      <c r="G991" s="13">
        <f t="shared" si="28"/>
        <v>0.35374469285528121</v>
      </c>
      <c r="H991" s="34">
        <f t="shared" si="36"/>
        <v>10388</v>
      </c>
      <c r="I991" s="4">
        <f>'[2]Marketshare 2015'!$GF$15</f>
        <v>2257308804.0599995</v>
      </c>
      <c r="J991" s="48">
        <f t="shared" si="29"/>
        <v>0.23626913474463995</v>
      </c>
      <c r="K991" s="4">
        <f>'[2]Marketshare 2015'!$GF$69</f>
        <v>10540491.938100001</v>
      </c>
      <c r="L991" s="29">
        <f t="shared" si="30"/>
        <v>5.1883276616541761E-2</v>
      </c>
      <c r="M991" s="4">
        <f t="shared" si="37"/>
        <v>358</v>
      </c>
      <c r="N991" s="4">
        <f>'[2]Marketshare 2015'!$GF$26</f>
        <v>222483070</v>
      </c>
      <c r="O991" s="12">
        <f t="shared" si="31"/>
        <v>0.31272155668927337</v>
      </c>
      <c r="P991" s="4">
        <f>'[2]Marketshare 2015'!$GF$79</f>
        <v>5338105.5599999996</v>
      </c>
      <c r="Q991" s="29">
        <f t="shared" si="32"/>
        <v>0.26659234790314607</v>
      </c>
      <c r="R991" s="49">
        <v>1471183.02</v>
      </c>
      <c r="S991" s="11">
        <f t="shared" si="33"/>
        <v>6.8882940716904484E-2</v>
      </c>
      <c r="T991" s="4">
        <v>4105</v>
      </c>
      <c r="U991" s="38">
        <f>[1]Data!$X986</f>
        <v>1347825.73</v>
      </c>
      <c r="V991" s="38">
        <f>[1]Data!$Y986</f>
        <v>5973705.4100000001</v>
      </c>
      <c r="W991" s="51">
        <f t="shared" si="35"/>
        <v>2266</v>
      </c>
      <c r="X991" s="50" t="e">
        <f>'[3]From Apr 2018'!$GF$10</f>
        <v>#REF!</v>
      </c>
      <c r="Y991" s="11" t="e">
        <f t="shared" si="25"/>
        <v>#REF!</v>
      </c>
      <c r="Z991" s="50" t="e">
        <f>'[3]From Apr 2018'!$GF$18</f>
        <v>#REF!</v>
      </c>
      <c r="AA991" s="29" t="e">
        <f t="shared" si="34"/>
        <v>#REF!</v>
      </c>
    </row>
    <row r="992" spans="1:27" ht="13" x14ac:dyDescent="0.3">
      <c r="A992" s="35">
        <v>43044</v>
      </c>
      <c r="B992" s="86" t="e">
        <f t="shared" si="26"/>
        <v>#REF!</v>
      </c>
      <c r="C992" s="13" t="e">
        <f t="shared" si="27"/>
        <v>#REF!</v>
      </c>
      <c r="D992" s="47">
        <f>[1]Data!$AJ987</f>
        <v>8467284</v>
      </c>
      <c r="E992" s="91">
        <f>[1]Data!$I987</f>
        <v>14195653.369999999</v>
      </c>
      <c r="G992" s="13">
        <f t="shared" si="28"/>
        <v>5.6169965633892982E-2</v>
      </c>
      <c r="H992" s="34">
        <f t="shared" si="36"/>
        <v>10388</v>
      </c>
      <c r="I992" s="4">
        <f>'[2]Marketshare 2015'!$GG$15</f>
        <v>2326458535.6599998</v>
      </c>
      <c r="J992" s="48">
        <f t="shared" si="29"/>
        <v>0.12688337333540844</v>
      </c>
      <c r="K992" s="4">
        <f>'[2]Marketshare 2015'!$GG$69</f>
        <v>10200311.060399998</v>
      </c>
      <c r="L992" s="29">
        <f t="shared" si="30"/>
        <v>4.87164451129352E-2</v>
      </c>
      <c r="M992" s="4">
        <f t="shared" si="37"/>
        <v>358</v>
      </c>
      <c r="N992" s="4">
        <f>'[2]Marketshare 2015'!$GG$26</f>
        <v>217253165</v>
      </c>
      <c r="O992" s="12">
        <f t="shared" si="31"/>
        <v>0.11245800916237281</v>
      </c>
      <c r="P992" s="4">
        <f>'[2]Marketshare 2015'!$GG$79</f>
        <v>3995342.3249999997</v>
      </c>
      <c r="Q992" s="29">
        <f t="shared" si="32"/>
        <v>0.20433622911776683</v>
      </c>
      <c r="R992" s="49">
        <v>1664079.81</v>
      </c>
      <c r="S992" s="11">
        <f t="shared" si="33"/>
        <v>4.876927803780351E-3</v>
      </c>
      <c r="T992" s="4">
        <v>4105</v>
      </c>
      <c r="U992" s="38">
        <f>[1]Data!$X987</f>
        <v>935797.42</v>
      </c>
      <c r="V992" s="38">
        <f>[1]Data!$Y987</f>
        <v>6263827.8200000003</v>
      </c>
      <c r="W992" s="51">
        <f t="shared" si="35"/>
        <v>2266</v>
      </c>
      <c r="X992" s="50" t="e">
        <f>'[3]From Apr 2018'!$GG$10</f>
        <v>#REF!</v>
      </c>
      <c r="Y992" s="11" t="e">
        <f t="shared" si="25"/>
        <v>#REF!</v>
      </c>
      <c r="Z992" s="50" t="e">
        <f>'[3]From Apr 2018'!$GG$18</f>
        <v>#REF!</v>
      </c>
      <c r="AA992" s="29" t="e">
        <f t="shared" si="34"/>
        <v>#REF!</v>
      </c>
    </row>
    <row r="993" spans="1:27" ht="13" x14ac:dyDescent="0.3">
      <c r="A993" s="35">
        <v>43051</v>
      </c>
      <c r="B993" s="86" t="e">
        <f t="shared" si="26"/>
        <v>#REF!</v>
      </c>
      <c r="C993" s="13" t="e">
        <f t="shared" si="27"/>
        <v>#REF!</v>
      </c>
      <c r="D993" s="47">
        <f>[1]Data!$AJ988</f>
        <v>5169984.5</v>
      </c>
      <c r="E993" s="91">
        <f>[1]Data!$I988</f>
        <v>12535914.539999999</v>
      </c>
      <c r="G993" s="13">
        <f t="shared" si="28"/>
        <v>-8.4784439848693216E-2</v>
      </c>
      <c r="H993" s="34">
        <f t="shared" si="36"/>
        <v>10388</v>
      </c>
      <c r="I993" s="4">
        <f>'[2]Marketshare 2015'!$GH$15</f>
        <v>2049829960.8600001</v>
      </c>
      <c r="J993" s="48">
        <f t="shared" si="29"/>
        <v>7.782395808947129E-3</v>
      </c>
      <c r="K993" s="4">
        <f>'[2]Marketshare 2015'!$GH$69</f>
        <v>8740907.0379000008</v>
      </c>
      <c r="L993" s="29">
        <f t="shared" si="30"/>
        <v>4.7380119895043933E-2</v>
      </c>
      <c r="M993" s="4">
        <f t="shared" si="37"/>
        <v>358</v>
      </c>
      <c r="N993" s="4">
        <f>'[2]Marketshare 2015'!$GH$26</f>
        <v>215306865</v>
      </c>
      <c r="O993" s="12">
        <f t="shared" si="31"/>
        <v>-6.8381837988546024E-2</v>
      </c>
      <c r="P993" s="4">
        <f>'[2]Marketshare 2015'!$GH$79</f>
        <v>3795008.4</v>
      </c>
      <c r="Q993" s="29">
        <f t="shared" si="32"/>
        <v>0.19584493973287848</v>
      </c>
      <c r="R993" s="49">
        <v>1281709.5399999998</v>
      </c>
      <c r="S993" s="11">
        <f t="shared" si="33"/>
        <v>-0.22897574566564982</v>
      </c>
      <c r="T993" s="4">
        <v>4105</v>
      </c>
      <c r="U993" s="38">
        <f>[1]Data!$X988</f>
        <v>1101834.1499999999</v>
      </c>
      <c r="V993" s="38">
        <f>[1]Data!$Y988</f>
        <v>5554224.1600000001</v>
      </c>
      <c r="W993" s="51">
        <f t="shared" si="35"/>
        <v>2266</v>
      </c>
      <c r="X993" s="50" t="e">
        <f>'[3]From Apr 2018'!$GH$10</f>
        <v>#REF!</v>
      </c>
      <c r="Y993" s="11" t="e">
        <f t="shared" si="25"/>
        <v>#REF!</v>
      </c>
      <c r="Z993" s="50" t="e">
        <f>'[3]From Apr 2018'!$GH$18</f>
        <v>#REF!</v>
      </c>
      <c r="AA993" s="29" t="e">
        <f t="shared" si="34"/>
        <v>#REF!</v>
      </c>
    </row>
    <row r="994" spans="1:27" ht="13" x14ac:dyDescent="0.3">
      <c r="A994" s="35">
        <v>43058</v>
      </c>
      <c r="B994" s="86" t="e">
        <f t="shared" si="26"/>
        <v>#REF!</v>
      </c>
      <c r="C994" s="13" t="e">
        <f t="shared" si="27"/>
        <v>#REF!</v>
      </c>
      <c r="D994" s="47">
        <f>[1]Data!$AJ989</f>
        <v>6509089.5</v>
      </c>
      <c r="E994" s="91">
        <f>[1]Data!$I989</f>
        <v>13236886.880000001</v>
      </c>
      <c r="G994" s="13">
        <f t="shared" si="28"/>
        <v>2.6310860953805415E-2</v>
      </c>
      <c r="H994" s="34">
        <f t="shared" si="36"/>
        <v>10388</v>
      </c>
      <c r="I994" s="4">
        <f>'[2]Marketshare 2015'!$GI$15</f>
        <v>2030027047.48</v>
      </c>
      <c r="J994" s="48">
        <f t="shared" si="29"/>
        <v>0.11403315394684399</v>
      </c>
      <c r="K994" s="4">
        <f>'[2]Marketshare 2015'!$GI$69</f>
        <v>8636976.0944999997</v>
      </c>
      <c r="L994" s="29">
        <f t="shared" si="30"/>
        <v>4.7273459321209098E-2</v>
      </c>
      <c r="M994" s="4">
        <f t="shared" si="37"/>
        <v>358</v>
      </c>
      <c r="N994" s="4">
        <f>'[2]Marketshare 2015'!$GI$26</f>
        <v>243107355</v>
      </c>
      <c r="O994" s="12">
        <f t="shared" si="31"/>
        <v>0.20538296042172144</v>
      </c>
      <c r="P994" s="4">
        <f>'[2]Marketshare 2015'!$GI$79</f>
        <v>4599910.8</v>
      </c>
      <c r="Q994" s="29">
        <f t="shared" si="32"/>
        <v>0.21023683137846652</v>
      </c>
      <c r="R994" s="49">
        <v>1241381.8799999999</v>
      </c>
      <c r="S994" s="11">
        <f t="shared" si="33"/>
        <v>-0.10263464285794077</v>
      </c>
      <c r="T994" s="4">
        <v>4105</v>
      </c>
      <c r="U994" s="38">
        <f>[1]Data!$X989</f>
        <v>1562268.08</v>
      </c>
      <c r="V994" s="38">
        <f>[1]Data!$Y989</f>
        <v>4846554.25</v>
      </c>
      <c r="W994" s="51">
        <f t="shared" si="35"/>
        <v>2266</v>
      </c>
      <c r="X994" s="50" t="e">
        <f>'[3]From Apr 2018'!$GI$10</f>
        <v>#REF!</v>
      </c>
      <c r="Y994" s="11" t="e">
        <f t="shared" si="25"/>
        <v>#REF!</v>
      </c>
      <c r="Z994" s="50" t="e">
        <f>'[3]From Apr 2018'!$GI$18</f>
        <v>#REF!</v>
      </c>
      <c r="AA994" s="29" t="e">
        <f t="shared" si="34"/>
        <v>#REF!</v>
      </c>
    </row>
    <row r="995" spans="1:27" ht="13" x14ac:dyDescent="0.3">
      <c r="A995" s="35">
        <v>43065</v>
      </c>
      <c r="B995" s="86" t="e">
        <f t="shared" si="26"/>
        <v>#REF!</v>
      </c>
      <c r="C995" s="13" t="e">
        <f t="shared" si="27"/>
        <v>#REF!</v>
      </c>
      <c r="D995" s="47">
        <f>[1]Data!$AJ990</f>
        <v>11788026</v>
      </c>
      <c r="E995" s="91">
        <f>[1]Data!$I990</f>
        <v>13639159.670000002</v>
      </c>
      <c r="G995" s="13">
        <f t="shared" si="28"/>
        <v>0.4002521964408976</v>
      </c>
      <c r="H995" s="34">
        <f t="shared" si="36"/>
        <v>10388</v>
      </c>
      <c r="I995" s="4">
        <f>'[2]Marketshare 2015'!$GJ$15</f>
        <v>2229363909.8399997</v>
      </c>
      <c r="J995" s="48">
        <f t="shared" si="29"/>
        <v>0.1709473445838956</v>
      </c>
      <c r="K995" s="4">
        <f>'[2]Marketshare 2015'!$GJ$69</f>
        <v>10193970.411899999</v>
      </c>
      <c r="L995" s="29">
        <f t="shared" si="30"/>
        <v>5.0806571959859645E-2</v>
      </c>
      <c r="M995" s="4">
        <f t="shared" si="37"/>
        <v>358</v>
      </c>
      <c r="N995" s="4">
        <f>'[2]Marketshare 2015'!$GJ$26</f>
        <v>250284700</v>
      </c>
      <c r="O995" s="12">
        <f t="shared" si="31"/>
        <v>0.35876527754328036</v>
      </c>
      <c r="P995" s="4">
        <f>'[2]Marketshare 2015'!$GJ$79</f>
        <v>3445189.1999999997</v>
      </c>
      <c r="Q995" s="29">
        <f t="shared" si="32"/>
        <v>0.15294534584015723</v>
      </c>
      <c r="R995" s="49">
        <v>1461063.7600000002</v>
      </c>
      <c r="S995" s="11">
        <f t="shared" si="33"/>
        <v>2.9876266647591798E-2</v>
      </c>
      <c r="T995" s="4">
        <v>4105</v>
      </c>
      <c r="U995" s="38">
        <f>[1]Data!$X990</f>
        <v>836121.8</v>
      </c>
      <c r="V995" s="38">
        <f>[1]Data!$Y990</f>
        <v>6770526.25</v>
      </c>
      <c r="W995" s="51">
        <f t="shared" si="35"/>
        <v>2266</v>
      </c>
      <c r="X995" s="50" t="e">
        <f>'[3]From Apr 2018'!$GJ$10</f>
        <v>#REF!</v>
      </c>
      <c r="Y995" s="11" t="e">
        <f t="shared" si="25"/>
        <v>#REF!</v>
      </c>
      <c r="Z995" s="50" t="e">
        <f>'[3]From Apr 2018'!$GJ$18</f>
        <v>#REF!</v>
      </c>
      <c r="AA995" s="29" t="e">
        <f t="shared" si="34"/>
        <v>#REF!</v>
      </c>
    </row>
    <row r="996" spans="1:27" ht="13" x14ac:dyDescent="0.3">
      <c r="A996" s="35">
        <v>43072</v>
      </c>
      <c r="B996" s="86" t="e">
        <f t="shared" si="26"/>
        <v>#REF!</v>
      </c>
      <c r="C996" s="13" t="e">
        <f t="shared" si="27"/>
        <v>#REF!</v>
      </c>
      <c r="D996" s="47">
        <f>[1]Data!$AJ991</f>
        <v>9019355</v>
      </c>
      <c r="E996" s="91">
        <f>[1]Data!$I991</f>
        <v>14225555.179999998</v>
      </c>
      <c r="G996" s="13">
        <f t="shared" si="28"/>
        <v>8.7286654977166922E-2</v>
      </c>
      <c r="H996" s="34">
        <f t="shared" si="36"/>
        <v>10388</v>
      </c>
      <c r="I996" s="4">
        <f>'[2]Marketshare 2015'!$GK$15</f>
        <v>2396988817.7200003</v>
      </c>
      <c r="J996" s="48">
        <f t="shared" si="29"/>
        <v>0.11442686259245782</v>
      </c>
      <c r="K996" s="4">
        <f>'[2]Marketshare 2015'!$GK$69</f>
        <v>10864468.277099999</v>
      </c>
      <c r="L996" s="29">
        <f t="shared" si="30"/>
        <v>5.0361650958732684E-2</v>
      </c>
      <c r="M996" s="4">
        <f t="shared" si="37"/>
        <v>358</v>
      </c>
      <c r="N996" s="4">
        <f>'[2]Marketshare 2015'!$GK$26</f>
        <v>269707295</v>
      </c>
      <c r="O996" s="12">
        <f t="shared" si="31"/>
        <v>0.5058014778676061</v>
      </c>
      <c r="P996" s="4">
        <f>'[2]Marketshare 2015'!$GK$79</f>
        <v>3361086.9</v>
      </c>
      <c r="Q996" s="29">
        <f t="shared" si="32"/>
        <v>0.13846644377935718</v>
      </c>
      <c r="R996" s="49">
        <v>1844030.92</v>
      </c>
      <c r="S996" s="11">
        <f t="shared" si="33"/>
        <v>0.18677848987440715</v>
      </c>
      <c r="T996" s="4">
        <v>4105</v>
      </c>
      <c r="U996" s="38">
        <f>[1]Data!$X991</f>
        <v>1201788.06</v>
      </c>
      <c r="V996" s="38">
        <f>[1]Data!$Y991</f>
        <v>6253409.4700000007</v>
      </c>
      <c r="W996" s="51">
        <f t="shared" si="35"/>
        <v>2266</v>
      </c>
      <c r="X996" s="50" t="e">
        <f>'[3]From Apr 2018'!$GK$10</f>
        <v>#REF!</v>
      </c>
      <c r="Y996" s="11" t="e">
        <f t="shared" si="25"/>
        <v>#REF!</v>
      </c>
      <c r="Z996" s="50" t="e">
        <f>'[3]From Apr 2018'!$GK$18</f>
        <v>#REF!</v>
      </c>
      <c r="AA996" s="29" t="e">
        <f t="shared" si="34"/>
        <v>#REF!</v>
      </c>
    </row>
    <row r="997" spans="1:27" ht="13" x14ac:dyDescent="0.3">
      <c r="A997" s="35">
        <v>43079</v>
      </c>
      <c r="B997" s="86" t="e">
        <f t="shared" si="26"/>
        <v>#REF!</v>
      </c>
      <c r="C997" s="13" t="e">
        <f t="shared" si="27"/>
        <v>#REF!</v>
      </c>
      <c r="D997" s="47">
        <f>[1]Data!$AJ992</f>
        <v>8639148.0899999999</v>
      </c>
      <c r="E997" s="91">
        <f>[1]Data!$I992</f>
        <v>15580448.48</v>
      </c>
      <c r="G997" s="13">
        <f t="shared" si="28"/>
        <v>0.11396394786058939</v>
      </c>
      <c r="H997" s="34">
        <f t="shared" si="36"/>
        <v>10388</v>
      </c>
      <c r="I997" s="4">
        <f>'[2]Marketshare 2015'!$GL$15</f>
        <v>2314813344.46</v>
      </c>
      <c r="J997" s="48">
        <f t="shared" si="29"/>
        <v>3.2603122171645849E-2</v>
      </c>
      <c r="K997" s="4">
        <f>'[2]Marketshare 2015'!$GL$69</f>
        <v>10414941.665399997</v>
      </c>
      <c r="L997" s="29">
        <f t="shared" si="30"/>
        <v>4.9991751748344755E-2</v>
      </c>
      <c r="M997" s="4">
        <f t="shared" si="37"/>
        <v>358</v>
      </c>
      <c r="N997" s="4">
        <f>'[2]Marketshare 2015'!$GL$26</f>
        <v>231381845</v>
      </c>
      <c r="O997" s="12">
        <f t="shared" si="31"/>
        <v>-8.1758880396054501E-4</v>
      </c>
      <c r="P997" s="4">
        <f>'[2]Marketshare 2015'!$GL$79</f>
        <v>5165506.8</v>
      </c>
      <c r="Q997" s="29">
        <f t="shared" si="32"/>
        <v>0.24805109493357183</v>
      </c>
      <c r="R997" s="49">
        <v>1574809.3199999998</v>
      </c>
      <c r="S997" s="11">
        <f t="shared" si="33"/>
        <v>-0.18836542639831699</v>
      </c>
      <c r="T997" s="4">
        <v>4105</v>
      </c>
      <c r="U997" s="38">
        <f>[1]Data!$X992</f>
        <v>1176808.03</v>
      </c>
      <c r="V997" s="38">
        <f>[1]Data!$Y992</f>
        <v>5867750.1799999997</v>
      </c>
      <c r="W997" s="51">
        <f t="shared" si="35"/>
        <v>2266</v>
      </c>
      <c r="X997" s="50" t="e">
        <f>'[3]From Apr 2018'!$GL$10</f>
        <v>#REF!</v>
      </c>
      <c r="Y997" s="11" t="e">
        <f t="shared" si="25"/>
        <v>#REF!</v>
      </c>
      <c r="Z997" s="50" t="e">
        <f>'[3]From Apr 2018'!$GL$18</f>
        <v>#REF!</v>
      </c>
      <c r="AA997" s="29" t="e">
        <f t="shared" si="34"/>
        <v>#REF!</v>
      </c>
    </row>
    <row r="998" spans="1:27" ht="13" x14ac:dyDescent="0.3">
      <c r="A998" s="35">
        <v>43086</v>
      </c>
      <c r="B998" s="86" t="e">
        <f t="shared" si="26"/>
        <v>#REF!</v>
      </c>
      <c r="C998" s="13" t="e">
        <f t="shared" si="27"/>
        <v>#REF!</v>
      </c>
      <c r="D998" s="47">
        <f>[1]Data!$AJ993</f>
        <v>9882983</v>
      </c>
      <c r="E998" s="91">
        <f>[1]Data!$I993</f>
        <v>14888739.389999999</v>
      </c>
      <c r="G998" s="13">
        <f t="shared" si="28"/>
        <v>7.7015752691199646E-2</v>
      </c>
      <c r="H998" s="34">
        <f t="shared" si="36"/>
        <v>10388</v>
      </c>
      <c r="I998" s="4">
        <f>'[2]Marketshare 2015'!$GM$15</f>
        <v>2408328544.9099998</v>
      </c>
      <c r="J998" s="48">
        <f t="shared" si="29"/>
        <v>0.1493075031664779</v>
      </c>
      <c r="K998" s="4">
        <f>'[2]Marketshare 2015'!$GM$69</f>
        <v>10504072.137599999</v>
      </c>
      <c r="L998" s="29">
        <f t="shared" si="30"/>
        <v>4.8461790185010477E-2</v>
      </c>
      <c r="M998" s="4">
        <f t="shared" si="37"/>
        <v>358</v>
      </c>
      <c r="N998" s="4">
        <f>'[2]Marketshare 2015'!$GM$26</f>
        <v>251318550</v>
      </c>
      <c r="O998" s="12">
        <f t="shared" si="31"/>
        <v>0.32333289409787325</v>
      </c>
      <c r="P998" s="4">
        <f>'[2]Marketshare 2015'!$GM$79</f>
        <v>4384667.25</v>
      </c>
      <c r="Q998" s="29">
        <f t="shared" si="32"/>
        <v>0.19385168743015588</v>
      </c>
      <c r="R998" s="49">
        <v>1627438.66</v>
      </c>
      <c r="S998" s="11">
        <f t="shared" si="33"/>
        <v>-4.7639951146037918E-2</v>
      </c>
      <c r="T998" s="4">
        <v>4105</v>
      </c>
      <c r="U998" s="38">
        <f>[1]Data!$X993</f>
        <v>1612792.2</v>
      </c>
      <c r="V998" s="38">
        <f>[1]Data!$Y993</f>
        <v>7224087.75</v>
      </c>
      <c r="W998" s="51">
        <f t="shared" si="35"/>
        <v>2266</v>
      </c>
      <c r="X998" s="50" t="e">
        <f>'[3]From Apr 2018'!$GM$10</f>
        <v>#REF!</v>
      </c>
      <c r="Y998" s="11" t="e">
        <f t="shared" ref="Y998:Y1061" si="38">(X998/X945)-1</f>
        <v>#REF!</v>
      </c>
      <c r="Z998" s="50" t="e">
        <f>'[3]From Apr 2018'!$GM$18</f>
        <v>#REF!</v>
      </c>
      <c r="AA998" s="29" t="e">
        <f t="shared" si="34"/>
        <v>#REF!</v>
      </c>
    </row>
    <row r="999" spans="1:27" ht="13" x14ac:dyDescent="0.3">
      <c r="A999" s="35">
        <v>43093</v>
      </c>
      <c r="B999" s="86" t="e">
        <f t="shared" si="26"/>
        <v>#REF!</v>
      </c>
      <c r="C999" s="13" t="e">
        <f t="shared" si="27"/>
        <v>#REF!</v>
      </c>
      <c r="D999" s="47">
        <f>[1]Data!$AJ994</f>
        <v>9831216</v>
      </c>
      <c r="E999" s="91">
        <f>[1]Data!$I994</f>
        <v>15475369.09</v>
      </c>
      <c r="G999" s="13">
        <f t="shared" si="28"/>
        <v>0.21162252445487217</v>
      </c>
      <c r="H999" s="34">
        <f t="shared" si="36"/>
        <v>10388</v>
      </c>
      <c r="I999" s="4">
        <f>'[2]Marketshare 2015'!$GN$15</f>
        <v>2469699667.9699998</v>
      </c>
      <c r="J999" s="48">
        <f t="shared" si="29"/>
        <v>4.7626570146522385E-2</v>
      </c>
      <c r="K999" s="4">
        <f>'[2]Marketshare 2015'!$GN$69</f>
        <v>11070288.4923</v>
      </c>
      <c r="L999" s="29">
        <f t="shared" si="30"/>
        <v>4.980492448747989E-2</v>
      </c>
      <c r="M999" s="4">
        <f t="shared" si="37"/>
        <v>358</v>
      </c>
      <c r="N999" s="4">
        <f>'[2]Marketshare 2015'!$GN$26</f>
        <v>298817200</v>
      </c>
      <c r="O999" s="12">
        <f t="shared" si="31"/>
        <v>0.39999601295840059</v>
      </c>
      <c r="P999" s="4">
        <f>'[2]Marketshare 2015'!$GN$79</f>
        <v>4405080.5999999996</v>
      </c>
      <c r="Q999" s="29">
        <f t="shared" si="32"/>
        <v>0.16379693002946283</v>
      </c>
      <c r="R999" s="49">
        <v>1620841.2499999998</v>
      </c>
      <c r="S999" s="11">
        <f t="shared" si="33"/>
        <v>-0.10640889196673553</v>
      </c>
      <c r="T999" s="4">
        <v>4105</v>
      </c>
      <c r="U999" s="38">
        <f>[1]Data!$X994</f>
        <v>997146.77</v>
      </c>
      <c r="V999" s="38">
        <f>[1]Data!$Y994</f>
        <v>5480364.1100000003</v>
      </c>
      <c r="W999" s="51">
        <f t="shared" si="35"/>
        <v>2266</v>
      </c>
      <c r="X999" s="50" t="e">
        <f>'[3]From Apr 2018'!$GN$10</f>
        <v>#REF!</v>
      </c>
      <c r="Y999" s="11" t="e">
        <f t="shared" si="38"/>
        <v>#REF!</v>
      </c>
      <c r="Z999" s="50" t="e">
        <f>'[3]From Apr 2018'!$GN$18</f>
        <v>#REF!</v>
      </c>
      <c r="AA999" s="29" t="e">
        <f t="shared" si="34"/>
        <v>#REF!</v>
      </c>
    </row>
    <row r="1000" spans="1:27" ht="13" x14ac:dyDescent="0.3">
      <c r="A1000" s="35">
        <v>43100</v>
      </c>
      <c r="B1000" s="86" t="e">
        <f t="shared" si="26"/>
        <v>#REF!</v>
      </c>
      <c r="C1000" s="13" t="e">
        <f t="shared" si="27"/>
        <v>#REF!</v>
      </c>
      <c r="D1000" s="47">
        <f>[1]Data!$AJ995</f>
        <v>4815230</v>
      </c>
      <c r="E1000" s="91">
        <f>[1]Data!$I995</f>
        <v>15515139.119999999</v>
      </c>
      <c r="G1000" s="13">
        <f t="shared" si="28"/>
        <v>0.11786188829038502</v>
      </c>
      <c r="H1000" s="34">
        <f t="shared" si="36"/>
        <v>10388</v>
      </c>
      <c r="I1000" s="4">
        <f>'[2]Marketshare 2015'!$GO$15</f>
        <v>2377038176.9299998</v>
      </c>
      <c r="J1000" s="48">
        <f t="shared" si="29"/>
        <v>0.12224447098263114</v>
      </c>
      <c r="K1000" s="4">
        <f>'[2]Marketshare 2015'!$GO$69</f>
        <v>11060603.519400001</v>
      </c>
      <c r="L1000" s="29">
        <f t="shared" si="30"/>
        <v>5.170114466513219E-2</v>
      </c>
      <c r="M1000" s="4">
        <f t="shared" si="37"/>
        <v>358</v>
      </c>
      <c r="N1000" s="4">
        <f>'[2]Marketshare 2015'!$GO$26</f>
        <v>218918665</v>
      </c>
      <c r="O1000" s="12">
        <f t="shared" si="31"/>
        <v>6.9262783701379727E-2</v>
      </c>
      <c r="P1000" s="4">
        <f>'[2]Marketshare 2015'!$GO$79</f>
        <v>4454535.5999999996</v>
      </c>
      <c r="Q1000" s="29">
        <f t="shared" si="32"/>
        <v>0.22608780297468012</v>
      </c>
      <c r="R1000" s="49">
        <v>1347319.4</v>
      </c>
      <c r="S1000" s="11">
        <f t="shared" si="33"/>
        <v>-0.11206185475356123</v>
      </c>
      <c r="T1000" s="4">
        <v>4105</v>
      </c>
      <c r="U1000" s="38">
        <f>[1]Data!$X995</f>
        <v>1270075.3</v>
      </c>
      <c r="V1000" s="38">
        <f>[1]Data!$Y995</f>
        <v>5071917.3600000003</v>
      </c>
      <c r="W1000" s="51">
        <f t="shared" si="35"/>
        <v>2266</v>
      </c>
      <c r="X1000" s="50" t="e">
        <f>'[3]From Apr 2018'!$GO$10</f>
        <v>#REF!</v>
      </c>
      <c r="Y1000" s="11" t="e">
        <f t="shared" si="38"/>
        <v>#REF!</v>
      </c>
      <c r="Z1000" s="50" t="e">
        <f>'[3]From Apr 2018'!$GO$18</f>
        <v>#REF!</v>
      </c>
      <c r="AA1000" s="29" t="e">
        <f t="shared" si="34"/>
        <v>#REF!</v>
      </c>
    </row>
    <row r="1001" spans="1:27" ht="13" x14ac:dyDescent="0.3">
      <c r="A1001" s="35">
        <v>43107</v>
      </c>
      <c r="B1001" s="86" t="e">
        <f t="shared" si="26"/>
        <v>#REF!</v>
      </c>
      <c r="C1001" s="13" t="e">
        <f t="shared" si="27"/>
        <v>#REF!</v>
      </c>
      <c r="D1001" s="47">
        <f>[1]Data!$AJ996</f>
        <v>3039058</v>
      </c>
      <c r="E1001" s="91">
        <f>[1]Data!$I996</f>
        <v>14631144.050000001</v>
      </c>
      <c r="G1001" s="13">
        <f t="shared" si="28"/>
        <v>-7.2839176510923531E-2</v>
      </c>
      <c r="H1001" s="34">
        <f t="shared" si="36"/>
        <v>10388</v>
      </c>
      <c r="I1001" s="4">
        <f>'[2]Marketshare 2015'!$GP$15</f>
        <v>2199638492.2800002</v>
      </c>
      <c r="J1001" s="48">
        <f t="shared" si="29"/>
        <v>-2.9856048139635716E-2</v>
      </c>
      <c r="K1001" s="4">
        <f>'[2]Marketshare 2015'!$GP$69</f>
        <v>10228493.897999998</v>
      </c>
      <c r="L1001" s="29">
        <f t="shared" si="30"/>
        <v>5.1667550190121453E-2</v>
      </c>
      <c r="M1001" s="4">
        <f t="shared" si="37"/>
        <v>358</v>
      </c>
      <c r="N1001" s="4">
        <f>'[2]Marketshare 2015'!$GP$26</f>
        <v>231062720</v>
      </c>
      <c r="O1001" s="12">
        <f t="shared" si="31"/>
        <v>2.3103781202006513E-2</v>
      </c>
      <c r="P1001" s="4">
        <f>'[2]Marketshare 2015'!$GP$79</f>
        <v>4402650.1499999994</v>
      </c>
      <c r="Q1001" s="29">
        <f t="shared" si="32"/>
        <v>0.21171020145525851</v>
      </c>
      <c r="R1001" s="49">
        <v>1260226.0399999998</v>
      </c>
      <c r="S1001" s="11">
        <f t="shared" si="33"/>
        <v>5.5559219103675561E-2</v>
      </c>
      <c r="T1001" s="4">
        <v>4105</v>
      </c>
      <c r="U1001" s="38">
        <f>[1]Data!$X996</f>
        <v>1052845.73</v>
      </c>
      <c r="V1001" s="38">
        <f>[1]Data!$Y996</f>
        <v>5784051.9799999995</v>
      </c>
      <c r="W1001" s="51">
        <f t="shared" si="35"/>
        <v>2266</v>
      </c>
      <c r="X1001" s="50" t="e">
        <f>'[3]From Apr 2018'!$GP$10</f>
        <v>#REF!</v>
      </c>
      <c r="Y1001" s="11" t="e">
        <f t="shared" si="38"/>
        <v>#REF!</v>
      </c>
      <c r="Z1001" s="50" t="e">
        <f>'[3]From Apr 2018'!$GP$18</f>
        <v>#REF!</v>
      </c>
      <c r="AA1001" s="29" t="e">
        <f t="shared" si="34"/>
        <v>#REF!</v>
      </c>
    </row>
    <row r="1002" spans="1:27" ht="13" x14ac:dyDescent="0.3">
      <c r="A1002" s="35">
        <v>43114</v>
      </c>
      <c r="B1002" s="86" t="e">
        <f t="shared" si="26"/>
        <v>#REF!</v>
      </c>
      <c r="C1002" s="13" t="e">
        <f t="shared" si="27"/>
        <v>#REF!</v>
      </c>
      <c r="D1002" s="47">
        <f>[1]Data!$AJ997</f>
        <v>8494871</v>
      </c>
      <c r="E1002" s="91">
        <f>[1]Data!$I997</f>
        <v>15382283.790000003</v>
      </c>
      <c r="G1002" s="13">
        <f t="shared" si="28"/>
        <v>0.2837465129455734</v>
      </c>
      <c r="H1002" s="34">
        <f t="shared" si="36"/>
        <v>10388</v>
      </c>
      <c r="I1002" s="4">
        <f>'[2]Marketshare 2015'!$GQ$15</f>
        <v>1975295233.7799997</v>
      </c>
      <c r="J1002" s="48">
        <f t="shared" si="29"/>
        <v>-7.3873048305762246E-2</v>
      </c>
      <c r="K1002" s="4">
        <f>'[2]Marketshare 2015'!$GQ$69</f>
        <v>8571658.9004999995</v>
      </c>
      <c r="L1002" s="29">
        <f t="shared" si="30"/>
        <v>4.8215908600024254E-2</v>
      </c>
      <c r="M1002" s="4">
        <f t="shared" si="37"/>
        <v>358</v>
      </c>
      <c r="N1002" s="4">
        <f>'[2]Marketshare 2015'!$GQ$26</f>
        <v>253973305</v>
      </c>
      <c r="O1002" s="12">
        <f t="shared" si="31"/>
        <v>0.15250665687931386</v>
      </c>
      <c r="P1002" s="4">
        <f>'[2]Marketshare 2015'!$GQ$79</f>
        <v>6810624.8999999994</v>
      </c>
      <c r="Q1002" s="29">
        <f t="shared" si="32"/>
        <v>0.29795891343777253</v>
      </c>
      <c r="R1002" s="49">
        <v>1130573.32</v>
      </c>
      <c r="S1002" s="11">
        <f t="shared" si="33"/>
        <v>-0.18502410042100992</v>
      </c>
      <c r="T1002" s="4">
        <v>4105</v>
      </c>
      <c r="U1002" s="38">
        <f>[1]Data!$X997</f>
        <v>1227809.8600000001</v>
      </c>
      <c r="V1002" s="38">
        <f>[1]Data!$Y997</f>
        <v>5281981.1499999994</v>
      </c>
      <c r="W1002" s="51">
        <f t="shared" si="35"/>
        <v>2266</v>
      </c>
      <c r="X1002" s="50" t="e">
        <f>'[3]From Apr 2018'!$GQ$10</f>
        <v>#REF!</v>
      </c>
      <c r="Y1002" s="11" t="e">
        <f t="shared" si="38"/>
        <v>#REF!</v>
      </c>
      <c r="Z1002" s="50" t="e">
        <f>'[3]From Apr 2018'!$GQ$18</f>
        <v>#REF!</v>
      </c>
      <c r="AA1002" s="29" t="e">
        <f t="shared" si="34"/>
        <v>#REF!</v>
      </c>
    </row>
    <row r="1003" spans="1:27" ht="13" x14ac:dyDescent="0.3">
      <c r="A1003" s="35">
        <v>43121</v>
      </c>
      <c r="B1003" s="86" t="e">
        <f t="shared" si="26"/>
        <v>#REF!</v>
      </c>
      <c r="C1003" s="13" t="e">
        <f t="shared" si="27"/>
        <v>#REF!</v>
      </c>
      <c r="D1003" s="47">
        <f>[1]Data!$AJ998</f>
        <v>3497717</v>
      </c>
      <c r="E1003" s="91">
        <f>[1]Data!$I998</f>
        <v>13362922.98</v>
      </c>
      <c r="G1003" s="13">
        <f t="shared" si="28"/>
        <v>0.18054885643200613</v>
      </c>
      <c r="H1003" s="34">
        <f t="shared" si="36"/>
        <v>10388</v>
      </c>
      <c r="I1003" s="4">
        <f>'[2]Marketshare 2015'!$GR$15</f>
        <v>1812520319.8100002</v>
      </c>
      <c r="J1003" s="48">
        <f t="shared" si="29"/>
        <v>-4.3104684350927958E-2</v>
      </c>
      <c r="K1003" s="4">
        <f>'[2]Marketshare 2015'!$GR$69</f>
        <v>8114145.6852000002</v>
      </c>
      <c r="L1003" s="29">
        <f t="shared" si="30"/>
        <v>4.9741331611361378E-2</v>
      </c>
      <c r="M1003" s="4">
        <f t="shared" si="37"/>
        <v>358</v>
      </c>
      <c r="N1003" s="4">
        <f>'[2]Marketshare 2015'!$GR$26</f>
        <v>200295120</v>
      </c>
      <c r="O1003" s="12">
        <f t="shared" si="31"/>
        <v>8.9657465201854913E-2</v>
      </c>
      <c r="P1003" s="4">
        <f>'[2]Marketshare 2015'!$GR$79</f>
        <v>5248777.2749999994</v>
      </c>
      <c r="Q1003" s="29">
        <f t="shared" si="32"/>
        <v>0.29116908839316702</v>
      </c>
      <c r="R1003" s="49">
        <v>1160215.74</v>
      </c>
      <c r="S1003" s="11">
        <f t="shared" si="33"/>
        <v>-2.419105383564657E-2</v>
      </c>
      <c r="T1003" s="4">
        <v>4105</v>
      </c>
      <c r="U1003" s="38">
        <f>[1]Data!$X998</f>
        <v>857000.86</v>
      </c>
      <c r="V1003" s="38">
        <f>[1]Data!$Y998</f>
        <v>5032264.62</v>
      </c>
      <c r="W1003" s="51">
        <f t="shared" si="35"/>
        <v>2266</v>
      </c>
      <c r="X1003" s="50" t="e">
        <f>'[3]From Apr 2018'!$GR$10</f>
        <v>#REF!</v>
      </c>
      <c r="Y1003" s="11" t="e">
        <f t="shared" si="38"/>
        <v>#REF!</v>
      </c>
      <c r="Z1003" s="50" t="e">
        <f>'[3]From Apr 2018'!$GR$18</f>
        <v>#REF!</v>
      </c>
      <c r="AA1003" s="29" t="e">
        <f t="shared" si="34"/>
        <v>#REF!</v>
      </c>
    </row>
    <row r="1004" spans="1:27" ht="13" x14ac:dyDescent="0.3">
      <c r="A1004" s="35">
        <v>43128</v>
      </c>
      <c r="B1004" s="86" t="e">
        <f t="shared" si="26"/>
        <v>#REF!</v>
      </c>
      <c r="C1004" s="13" t="e">
        <f t="shared" si="27"/>
        <v>#REF!</v>
      </c>
      <c r="D1004" s="47">
        <f>[1]Data!$AJ999</f>
        <v>4586660</v>
      </c>
      <c r="E1004" s="91">
        <f>[1]Data!$I999</f>
        <v>15277799.300000001</v>
      </c>
      <c r="G1004" s="13">
        <f t="shared" si="28"/>
        <v>0.31930757852965264</v>
      </c>
      <c r="H1004" s="34">
        <f t="shared" si="36"/>
        <v>10388</v>
      </c>
      <c r="I1004" s="4">
        <f>'[2]Marketshare 2015'!$GS$15</f>
        <v>2155485281.7800002</v>
      </c>
      <c r="J1004" s="48">
        <f t="shared" si="29"/>
        <v>0.24599117660971959</v>
      </c>
      <c r="K1004" s="4">
        <f>'[2]Marketshare 2015'!$GS$69</f>
        <v>9678390.5717999991</v>
      </c>
      <c r="L1004" s="29">
        <f t="shared" si="30"/>
        <v>4.9890237678262117E-2</v>
      </c>
      <c r="M1004" s="4">
        <f t="shared" si="37"/>
        <v>358</v>
      </c>
      <c r="N1004" s="4">
        <f>'[2]Marketshare 2015'!$GS$26</f>
        <v>216328875</v>
      </c>
      <c r="O1004" s="12">
        <f t="shared" si="31"/>
        <v>0.266126916758614</v>
      </c>
      <c r="P1004" s="4">
        <f>'[2]Marketshare 2015'!$GS$79</f>
        <v>5599408.7249999996</v>
      </c>
      <c r="Q1004" s="29">
        <f t="shared" si="32"/>
        <v>0.28759754101249774</v>
      </c>
      <c r="R1004" s="49">
        <v>1445400.76</v>
      </c>
      <c r="S1004" s="11">
        <f t="shared" si="33"/>
        <v>0.27035923180835808</v>
      </c>
      <c r="T1004" s="4">
        <v>4105</v>
      </c>
      <c r="U1004" s="38">
        <f>[1]Data!$X999</f>
        <v>535149.96</v>
      </c>
      <c r="V1004" s="38">
        <f>[1]Data!$Y999</f>
        <v>5392369.9399999995</v>
      </c>
      <c r="W1004" s="51">
        <f t="shared" si="35"/>
        <v>2266</v>
      </c>
      <c r="X1004" s="50" t="e">
        <f>'[3]From Apr 2018'!$GS$10</f>
        <v>#REF!</v>
      </c>
      <c r="Y1004" s="11" t="e">
        <f t="shared" si="38"/>
        <v>#REF!</v>
      </c>
      <c r="Z1004" s="50" t="e">
        <f>'[3]From Apr 2018'!$GS$18</f>
        <v>#REF!</v>
      </c>
      <c r="AA1004" s="29" t="e">
        <f t="shared" si="34"/>
        <v>#REF!</v>
      </c>
    </row>
    <row r="1005" spans="1:27" ht="13" x14ac:dyDescent="0.3">
      <c r="A1005" s="35">
        <v>43135</v>
      </c>
      <c r="B1005" s="86" t="e">
        <f t="shared" si="26"/>
        <v>#REF!</v>
      </c>
      <c r="C1005" s="13" t="e">
        <f t="shared" si="27"/>
        <v>#REF!</v>
      </c>
      <c r="D1005" s="47">
        <f>[1]Data!$AJ1000</f>
        <v>3616090.86</v>
      </c>
      <c r="E1005" s="91">
        <f>[1]Data!$I1000</f>
        <v>14318193.4</v>
      </c>
      <c r="G1005" s="13">
        <f t="shared" si="28"/>
        <v>0.11104899039399929</v>
      </c>
      <c r="H1005" s="34">
        <f t="shared" si="36"/>
        <v>10388</v>
      </c>
      <c r="I1005" s="4">
        <f>'[2]Marketshare 2015'!$GT$15</f>
        <v>2131182717.6599998</v>
      </c>
      <c r="J1005" s="48">
        <f t="shared" si="29"/>
        <v>3.2248843374896641E-2</v>
      </c>
      <c r="K1005" s="4">
        <f>'[2]Marketshare 2015'!$GT$69</f>
        <v>9658300.5360000003</v>
      </c>
      <c r="L1005" s="29">
        <f t="shared" si="30"/>
        <v>5.0354410961923217E-2</v>
      </c>
      <c r="M1005" s="4">
        <f t="shared" si="37"/>
        <v>358</v>
      </c>
      <c r="N1005" s="4">
        <f>'[2]Marketshare 2015'!$GT$26</f>
        <v>206826045</v>
      </c>
      <c r="O1005" s="12">
        <f t="shared" si="31"/>
        <v>9.2497418520744557E-2</v>
      </c>
      <c r="P1005" s="4">
        <f>'[2]Marketshare 2015'!$GT$79</f>
        <v>4659892.875</v>
      </c>
      <c r="Q1005" s="29">
        <f t="shared" si="32"/>
        <v>0.25033881733801949</v>
      </c>
      <c r="R1005" s="49">
        <v>1607192.13</v>
      </c>
      <c r="S1005" s="11">
        <f t="shared" si="33"/>
        <v>6.8652729900463338E-2</v>
      </c>
      <c r="T1005" s="4">
        <v>4105</v>
      </c>
      <c r="U1005" s="38">
        <f>[1]Data!$X1000</f>
        <v>1177082.58</v>
      </c>
      <c r="V1005" s="38">
        <f>[1]Data!$Y1000</f>
        <v>7314325.6299999999</v>
      </c>
      <c r="W1005" s="51">
        <f t="shared" si="35"/>
        <v>2266</v>
      </c>
      <c r="X1005" s="50" t="e">
        <f>'[3]From Apr 2018'!$GT$10</f>
        <v>#REF!</v>
      </c>
      <c r="Y1005" s="11" t="e">
        <f t="shared" si="38"/>
        <v>#REF!</v>
      </c>
      <c r="Z1005" s="50" t="e">
        <f>'[3]From Apr 2018'!$GT$18</f>
        <v>#REF!</v>
      </c>
      <c r="AA1005" s="29" t="e">
        <f t="shared" si="34"/>
        <v>#REF!</v>
      </c>
    </row>
    <row r="1006" spans="1:27" ht="13" x14ac:dyDescent="0.3">
      <c r="A1006" s="35">
        <v>43142</v>
      </c>
      <c r="B1006" s="86" t="e">
        <f t="shared" si="26"/>
        <v>#REF!</v>
      </c>
      <c r="C1006" s="13" t="e">
        <f t="shared" si="27"/>
        <v>#REF!</v>
      </c>
      <c r="D1006" s="47">
        <f>[1]Data!$AJ1001</f>
        <v>7616234.9500000002</v>
      </c>
      <c r="E1006" s="91">
        <f>[1]Data!$I1001</f>
        <v>11979178.43</v>
      </c>
      <c r="G1006" s="13">
        <f t="shared" si="28"/>
        <v>-7.9832801957685939E-2</v>
      </c>
      <c r="H1006" s="34">
        <f t="shared" si="36"/>
        <v>10388</v>
      </c>
      <c r="I1006" s="4">
        <f>'[2]Marketshare 2015'!$GU$15</f>
        <v>2043644573.8099999</v>
      </c>
      <c r="J1006" s="48">
        <f t="shared" si="29"/>
        <v>-8.1474376052713682E-3</v>
      </c>
      <c r="K1006" s="4">
        <f>'[2]Marketshare 2015'!$GU$69</f>
        <v>8742428.7884999998</v>
      </c>
      <c r="L1006" s="29">
        <f t="shared" si="30"/>
        <v>4.7531796328411383E-2</v>
      </c>
      <c r="M1006" s="4">
        <f t="shared" si="37"/>
        <v>358</v>
      </c>
      <c r="N1006" s="4">
        <f>'[2]Marketshare 2015'!$GU$26</f>
        <v>201661055</v>
      </c>
      <c r="O1006" s="12">
        <f t="shared" si="31"/>
        <v>0.12709783662174678</v>
      </c>
      <c r="P1006" s="4">
        <f>'[2]Marketshare 2015'!$GU$79</f>
        <v>3236749.65</v>
      </c>
      <c r="Q1006" s="29">
        <f t="shared" si="32"/>
        <v>0.1783382765700596</v>
      </c>
      <c r="R1006" s="49">
        <v>1391685.69</v>
      </c>
      <c r="S1006" s="11">
        <f t="shared" si="33"/>
        <v>-2.8550589346800437E-2</v>
      </c>
      <c r="T1006" s="4">
        <v>4105</v>
      </c>
      <c r="U1006" s="38">
        <f>[1]Data!$X1001</f>
        <v>1124935.99</v>
      </c>
      <c r="V1006" s="38">
        <f>[1]Data!$Y1001</f>
        <v>4719498.4400000004</v>
      </c>
      <c r="W1006" s="51">
        <f t="shared" si="35"/>
        <v>2266</v>
      </c>
      <c r="X1006" s="50" t="e">
        <f>'[3]From Apr 2018'!$GU$10</f>
        <v>#REF!</v>
      </c>
      <c r="Y1006" s="11" t="e">
        <f t="shared" si="38"/>
        <v>#REF!</v>
      </c>
      <c r="Z1006" s="50" t="e">
        <f>'[3]From Apr 2018'!$GU$18</f>
        <v>#REF!</v>
      </c>
      <c r="AA1006" s="29" t="e">
        <f t="shared" si="34"/>
        <v>#REF!</v>
      </c>
    </row>
    <row r="1007" spans="1:27" ht="13" x14ac:dyDescent="0.3">
      <c r="A1007" s="35">
        <v>43149</v>
      </c>
      <c r="B1007" s="86" t="e">
        <f t="shared" si="26"/>
        <v>#REF!</v>
      </c>
      <c r="C1007" s="13" t="e">
        <f t="shared" si="27"/>
        <v>#REF!</v>
      </c>
      <c r="D1007" s="47">
        <f>[1]Data!$AJ1002</f>
        <v>4175785</v>
      </c>
      <c r="E1007" s="91">
        <f>[1]Data!$I1002</f>
        <v>11847298.719999999</v>
      </c>
      <c r="G1007" s="13">
        <f t="shared" si="28"/>
        <v>-1.701009400883613E-2</v>
      </c>
      <c r="H1007" s="34">
        <f t="shared" si="36"/>
        <v>10388</v>
      </c>
      <c r="I1007" s="4">
        <f>'[2]Marketshare 2015'!$GV$15</f>
        <v>2018606313.7200003</v>
      </c>
      <c r="J1007" s="48">
        <f t="shared" si="29"/>
        <v>3.6632113177416104E-2</v>
      </c>
      <c r="K1007" s="4">
        <f>'[2]Marketshare 2015'!$GV$69</f>
        <v>8906684.3856000006</v>
      </c>
      <c r="L1007" s="29">
        <f t="shared" si="30"/>
        <v>4.9025488113937962E-2</v>
      </c>
      <c r="M1007" s="4">
        <f t="shared" si="37"/>
        <v>358</v>
      </c>
      <c r="N1007" s="4">
        <f>'[2]Marketshare 2015'!$GV$26</f>
        <v>196367020</v>
      </c>
      <c r="O1007" s="12">
        <f t="shared" si="31"/>
        <v>0.15891116292070118</v>
      </c>
      <c r="P1007" s="4">
        <f>'[2]Marketshare 2015'!$GV$79</f>
        <v>2940614.3249999997</v>
      </c>
      <c r="Q1007" s="29">
        <f t="shared" si="32"/>
        <v>0.16638991873482623</v>
      </c>
      <c r="R1007" s="49">
        <v>1129699.93</v>
      </c>
      <c r="S1007" s="11">
        <f t="shared" si="33"/>
        <v>-0.21781808843245254</v>
      </c>
      <c r="T1007" s="4">
        <v>4105</v>
      </c>
      <c r="U1007" s="38">
        <f>[1]Data!$X1002</f>
        <v>1035611.77</v>
      </c>
      <c r="V1007" s="38">
        <f>[1]Data!$Y1002</f>
        <v>4317365.34</v>
      </c>
      <c r="W1007" s="51">
        <f t="shared" si="35"/>
        <v>2266</v>
      </c>
      <c r="X1007" s="50" t="e">
        <f>'[3]From Apr 2018'!$GV$10</f>
        <v>#REF!</v>
      </c>
      <c r="Y1007" s="11" t="e">
        <f t="shared" si="38"/>
        <v>#REF!</v>
      </c>
      <c r="Z1007" s="50" t="e">
        <f>'[3]From Apr 2018'!$GV$18</f>
        <v>#REF!</v>
      </c>
      <c r="AA1007" s="29" t="e">
        <f t="shared" si="34"/>
        <v>#REF!</v>
      </c>
    </row>
    <row r="1008" spans="1:27" ht="13" x14ac:dyDescent="0.3">
      <c r="A1008" s="35">
        <v>43156</v>
      </c>
      <c r="B1008" s="86" t="e">
        <f t="shared" si="26"/>
        <v>#REF!</v>
      </c>
      <c r="C1008" s="13" t="e">
        <f t="shared" si="27"/>
        <v>#REF!</v>
      </c>
      <c r="D1008" s="47">
        <f>[1]Data!$AJ1003</f>
        <v>6338297</v>
      </c>
      <c r="E1008" s="91">
        <f>[1]Data!$I1003</f>
        <v>14424369.639999999</v>
      </c>
      <c r="G1008" s="13">
        <f t="shared" si="28"/>
        <v>5.2310559651411515E-2</v>
      </c>
      <c r="H1008" s="34">
        <f t="shared" si="36"/>
        <v>10388</v>
      </c>
      <c r="I1008" s="4">
        <f>'[2]Marketshare 2015'!$GW$15</f>
        <v>2173616632.4400001</v>
      </c>
      <c r="J1008" s="48">
        <f t="shared" si="29"/>
        <v>0.13715558307333886</v>
      </c>
      <c r="K1008" s="4">
        <f>'[2]Marketshare 2015'!$GW$69</f>
        <v>9481476.7521000002</v>
      </c>
      <c r="L1008" s="29">
        <f t="shared" si="30"/>
        <v>4.8467489674910769E-2</v>
      </c>
      <c r="M1008" s="4">
        <f t="shared" si="37"/>
        <v>358</v>
      </c>
      <c r="N1008" s="4">
        <f>'[2]Marketshare 2015'!$GW$26</f>
        <v>201099197.5</v>
      </c>
      <c r="O1008" s="12">
        <f t="shared" si="31"/>
        <v>-4.9207097728071081E-2</v>
      </c>
      <c r="P1008" s="4">
        <f>'[2]Marketshare 2015'!$GW$79</f>
        <v>4942892.88</v>
      </c>
      <c r="Q1008" s="29">
        <f t="shared" si="32"/>
        <v>0.2731041828249961</v>
      </c>
      <c r="R1008" s="49">
        <v>1277742.5899999999</v>
      </c>
      <c r="S1008" s="11">
        <f t="shared" si="33"/>
        <v>-6.7629189289848846E-2</v>
      </c>
      <c r="T1008" s="4">
        <v>4105</v>
      </c>
      <c r="U1008" s="38">
        <f>[1]Data!$X1003</f>
        <v>1335327.3600000001</v>
      </c>
      <c r="V1008" s="38">
        <f>[1]Data!$Y1003</f>
        <v>6049092.3300000001</v>
      </c>
      <c r="W1008" s="51">
        <f t="shared" si="35"/>
        <v>2266</v>
      </c>
      <c r="X1008" s="50" t="e">
        <f>'[3]From Apr 2018'!$GW$10</f>
        <v>#REF!</v>
      </c>
      <c r="Y1008" s="11" t="e">
        <f t="shared" si="38"/>
        <v>#REF!</v>
      </c>
      <c r="Z1008" s="50" t="e">
        <f>'[3]From Apr 2018'!$GW$18</f>
        <v>#REF!</v>
      </c>
      <c r="AA1008" s="29" t="e">
        <f t="shared" si="34"/>
        <v>#REF!</v>
      </c>
    </row>
    <row r="1009" spans="1:27" ht="13" x14ac:dyDescent="0.3">
      <c r="A1009" s="35">
        <v>43163</v>
      </c>
      <c r="B1009" s="86" t="e">
        <f t="shared" si="26"/>
        <v>#REF!</v>
      </c>
      <c r="C1009" s="13" t="e">
        <f t="shared" si="27"/>
        <v>#REF!</v>
      </c>
      <c r="D1009" s="47">
        <f>[1]Data!$AJ1004</f>
        <v>8583994</v>
      </c>
      <c r="E1009" s="91">
        <f>[1]Data!$I1004</f>
        <v>14757430.860000003</v>
      </c>
      <c r="G1009" s="13">
        <f t="shared" si="28"/>
        <v>7.6539767544901549E-2</v>
      </c>
      <c r="H1009" s="34">
        <f t="shared" si="36"/>
        <v>10388</v>
      </c>
      <c r="I1009" s="4">
        <f>'[2]Marketshare 2015'!$GX$15</f>
        <v>2343275628.0899997</v>
      </c>
      <c r="J1009" s="48">
        <f t="shared" si="29"/>
        <v>0.14441430493493534</v>
      </c>
      <c r="K1009" s="4">
        <f>'[2]Marketshare 2015'!$GX$69</f>
        <v>10632344.960699998</v>
      </c>
      <c r="L1009" s="29">
        <f t="shared" si="30"/>
        <v>5.0415394934267034E-2</v>
      </c>
      <c r="M1009" s="4">
        <f t="shared" si="37"/>
        <v>358</v>
      </c>
      <c r="N1009" s="4">
        <f>'[2]Marketshare 2015'!$GX$26</f>
        <v>202686710</v>
      </c>
      <c r="O1009" s="12">
        <f t="shared" si="31"/>
        <v>0.10187035321826898</v>
      </c>
      <c r="P1009" s="4">
        <f>'[2]Marketshare 2015'!$GX$79</f>
        <v>4125085.875</v>
      </c>
      <c r="Q1009" s="29">
        <f t="shared" si="32"/>
        <v>0.22613365967605867</v>
      </c>
      <c r="R1009" s="49">
        <v>1738262.61</v>
      </c>
      <c r="S1009" s="11">
        <f t="shared" si="33"/>
        <v>0.22871492414559702</v>
      </c>
      <c r="T1009" s="4">
        <v>4105</v>
      </c>
      <c r="U1009" s="38">
        <f>[1]Data!$X1004</f>
        <v>867980.33</v>
      </c>
      <c r="V1009" s="38">
        <f>[1]Data!$Y1004</f>
        <v>5920965.8599999994</v>
      </c>
      <c r="W1009" s="51">
        <f t="shared" si="35"/>
        <v>2266</v>
      </c>
      <c r="X1009" s="50" t="e">
        <f>'[3]From Apr 2018'!$GX$10</f>
        <v>#REF!</v>
      </c>
      <c r="Y1009" s="11" t="e">
        <f t="shared" si="38"/>
        <v>#REF!</v>
      </c>
      <c r="Z1009" s="50" t="e">
        <f>'[3]From Apr 2018'!$GX$18</f>
        <v>#REF!</v>
      </c>
      <c r="AA1009" s="29" t="e">
        <f t="shared" si="34"/>
        <v>#REF!</v>
      </c>
    </row>
    <row r="1010" spans="1:27" ht="13" x14ac:dyDescent="0.3">
      <c r="A1010" s="35">
        <v>43170</v>
      </c>
      <c r="B1010" s="86" t="e">
        <f t="shared" si="26"/>
        <v>#REF!</v>
      </c>
      <c r="C1010" s="13" t="e">
        <f t="shared" si="27"/>
        <v>#REF!</v>
      </c>
      <c r="D1010" s="47">
        <f>[1]Data!$AJ1005</f>
        <v>4467866.74</v>
      </c>
      <c r="E1010" s="91">
        <f>[1]Data!$I1005</f>
        <v>12604652.950000001</v>
      </c>
      <c r="G1010" s="13">
        <f t="shared" si="28"/>
        <v>6.3724290658164762E-3</v>
      </c>
      <c r="H1010" s="34">
        <f t="shared" si="36"/>
        <v>10388</v>
      </c>
      <c r="I1010" s="4">
        <f>'[2]Marketshare 2015'!$GY$15</f>
        <v>2180029128.2400002</v>
      </c>
      <c r="J1010" s="48">
        <f t="shared" si="29"/>
        <v>7.1897038693014004E-3</v>
      </c>
      <c r="K1010" s="4">
        <f>'[2]Marketshare 2015'!$GY$69</f>
        <v>9508078.9817999993</v>
      </c>
      <c r="L1010" s="29">
        <f t="shared" si="30"/>
        <v>4.8460509381033127E-2</v>
      </c>
      <c r="M1010" s="4">
        <f t="shared" si="37"/>
        <v>358</v>
      </c>
      <c r="N1010" s="4">
        <f>'[2]Marketshare 2015'!$GY$26</f>
        <v>202576535</v>
      </c>
      <c r="O1010" s="12">
        <f t="shared" si="31"/>
        <v>5.3265314807477537E-2</v>
      </c>
      <c r="P1010" s="4">
        <f>'[2]Marketshare 2015'!$GY$79</f>
        <v>3096574.875</v>
      </c>
      <c r="Q1010" s="29">
        <f t="shared" si="32"/>
        <v>0.1698438938152437</v>
      </c>
      <c r="R1010" s="49">
        <v>1284264.56</v>
      </c>
      <c r="S1010" s="11">
        <f t="shared" si="33"/>
        <v>-0.28705516591055491</v>
      </c>
      <c r="T1010" s="4">
        <v>4105</v>
      </c>
      <c r="U1010" s="38">
        <f>[1]Data!$X1005</f>
        <v>1007622.36</v>
      </c>
      <c r="V1010" s="38">
        <f>[1]Data!$Y1005</f>
        <v>2286839.86</v>
      </c>
      <c r="W1010" s="51">
        <f t="shared" si="35"/>
        <v>2266</v>
      </c>
      <c r="X1010" s="50" t="e">
        <f>'[3]From Apr 2018'!$GY$10</f>
        <v>#REF!</v>
      </c>
      <c r="Y1010" s="11" t="e">
        <f t="shared" si="38"/>
        <v>#REF!</v>
      </c>
      <c r="Z1010" s="50" t="e">
        <f>'[3]From Apr 2018'!$GY$18</f>
        <v>#REF!</v>
      </c>
      <c r="AA1010" s="29" t="e">
        <f t="shared" si="34"/>
        <v>#REF!</v>
      </c>
    </row>
    <row r="1011" spans="1:27" ht="13" x14ac:dyDescent="0.3">
      <c r="A1011" s="35">
        <v>43177</v>
      </c>
      <c r="B1011" s="86" t="e">
        <f t="shared" ref="B1011:B1043" si="39">+K1011+P1011+R1011+U1011+V1011+Z1011</f>
        <v>#REF!</v>
      </c>
      <c r="C1011" s="13" t="e">
        <f t="shared" ref="C1011:C1045" si="40">(B1011/B958)-1</f>
        <v>#REF!</v>
      </c>
      <c r="D1011" s="47">
        <f>[1]Data!$AJ1006</f>
        <v>8525077</v>
      </c>
      <c r="E1011" s="91">
        <f>[1]Data!$I1006</f>
        <v>14281421.17</v>
      </c>
      <c r="G1011" s="13">
        <f t="shared" ref="G1011:G1043" si="41">(E1011/E958)-1</f>
        <v>0.23649868345172331</v>
      </c>
      <c r="H1011" s="34">
        <f t="shared" si="36"/>
        <v>10388</v>
      </c>
      <c r="I1011" s="4">
        <f>'[2]Marketshare 2015'!$GZ$15</f>
        <v>1989629454.2399998</v>
      </c>
      <c r="J1011" s="48">
        <f t="shared" ref="J1011:J1074" si="42">(I1011/I958)-1</f>
        <v>4.9926297254486496E-2</v>
      </c>
      <c r="K1011" s="4">
        <f>'[2]Marketshare 2015'!$GZ$69</f>
        <v>9505346.1623999979</v>
      </c>
      <c r="L1011" s="29">
        <f t="shared" ref="L1011:L1074" si="43">(K1011/0.09)/I1011</f>
        <v>5.3082727105255322E-2</v>
      </c>
      <c r="M1011" s="4">
        <f t="shared" si="37"/>
        <v>358</v>
      </c>
      <c r="N1011" s="4">
        <f>'[2]Marketshare 2015'!$GZ$26</f>
        <v>214597475</v>
      </c>
      <c r="O1011" s="12">
        <f t="shared" ref="O1011:O1043" si="44">(N1011/N958)-1</f>
        <v>0.24823327253214078</v>
      </c>
      <c r="P1011" s="4">
        <f>'[2]Marketshare 2015'!$GZ$79</f>
        <v>4776075</v>
      </c>
      <c r="Q1011" s="29">
        <f t="shared" ref="Q1011:Q1074" si="45">(P1011/0.09)/N1011</f>
        <v>0.24728855733274588</v>
      </c>
      <c r="R1011" s="49">
        <v>1181320.99</v>
      </c>
      <c r="S1011" s="11">
        <f t="shared" ref="S1011:S1043" si="46">(R1011/R958)-1</f>
        <v>-0.1582811281674017</v>
      </c>
      <c r="T1011" s="4">
        <v>4105</v>
      </c>
      <c r="U1011" s="38">
        <f>[1]Data!$X1006</f>
        <v>1475080.2</v>
      </c>
      <c r="V1011" s="38">
        <f>[1]Data!$Y1006</f>
        <v>4273813.71</v>
      </c>
      <c r="W1011" s="51">
        <f t="shared" si="35"/>
        <v>2266</v>
      </c>
      <c r="X1011" s="50" t="e">
        <f>'[3]From Apr 2018'!$GZ$10</f>
        <v>#REF!</v>
      </c>
      <c r="Y1011" s="11" t="e">
        <f t="shared" si="38"/>
        <v>#REF!</v>
      </c>
      <c r="Z1011" s="50" t="e">
        <f>'[3]From Apr 2018'!$GZ$18</f>
        <v>#REF!</v>
      </c>
      <c r="AA1011" s="29" t="e">
        <f t="shared" si="34"/>
        <v>#REF!</v>
      </c>
    </row>
    <row r="1012" spans="1:27" ht="13" x14ac:dyDescent="0.3">
      <c r="A1012" s="35">
        <v>43184</v>
      </c>
      <c r="B1012" s="86" t="e">
        <f t="shared" si="39"/>
        <v>#REF!</v>
      </c>
      <c r="C1012" s="13" t="e">
        <f t="shared" si="40"/>
        <v>#REF!</v>
      </c>
      <c r="D1012" s="47">
        <f>[1]Data!$AJ1007</f>
        <v>11513497</v>
      </c>
      <c r="E1012" s="91">
        <f>[1]Data!$I1007</f>
        <v>17430733.170000002</v>
      </c>
      <c r="G1012" s="13">
        <f t="shared" si="41"/>
        <v>0.58710294179100453</v>
      </c>
      <c r="H1012" s="34">
        <f t="shared" si="36"/>
        <v>10388</v>
      </c>
      <c r="I1012" s="4">
        <f>'[2]Marketshare 2015'!$HA$15</f>
        <v>2401634853.6999998</v>
      </c>
      <c r="J1012" s="48">
        <f t="shared" si="42"/>
        <v>0.30680864469989255</v>
      </c>
      <c r="K1012" s="4">
        <f>'[2]Marketshare 2015'!$HA$69</f>
        <v>10990156.608900001</v>
      </c>
      <c r="L1012" s="29">
        <f t="shared" si="43"/>
        <v>5.0845719124150313E-2</v>
      </c>
      <c r="M1012" s="4">
        <f t="shared" si="37"/>
        <v>358</v>
      </c>
      <c r="N1012" s="4">
        <f>'[2]Marketshare 2015'!$HA$26</f>
        <v>289954605</v>
      </c>
      <c r="O1012" s="12">
        <f t="shared" si="44"/>
        <v>0.65851197374290349</v>
      </c>
      <c r="P1012" s="4">
        <f>'[2]Marketshare 2015'!$HA$79</f>
        <v>6440576.8499999996</v>
      </c>
      <c r="Q1012" s="29">
        <f t="shared" si="45"/>
        <v>0.24680402989288616</v>
      </c>
      <c r="R1012" s="49">
        <v>1401079.3900000001</v>
      </c>
      <c r="S1012" s="11">
        <f t="shared" si="46"/>
        <v>7.7669128066549797E-2</v>
      </c>
      <c r="T1012" s="4">
        <v>4105</v>
      </c>
      <c r="U1012" s="38">
        <f>[1]Data!$X1007</f>
        <v>873222.75</v>
      </c>
      <c r="V1012" s="38">
        <f>[1]Data!$Y1007</f>
        <v>4309936.04</v>
      </c>
      <c r="W1012" s="51">
        <f t="shared" si="35"/>
        <v>2266</v>
      </c>
      <c r="X1012" s="50" t="e">
        <f>'[3]From Apr 2018'!$HA$10</f>
        <v>#REF!</v>
      </c>
      <c r="Y1012" s="11" t="e">
        <f t="shared" si="38"/>
        <v>#REF!</v>
      </c>
      <c r="Z1012" s="50" t="e">
        <f>'[3]From Apr 2018'!$HA$18</f>
        <v>#REF!</v>
      </c>
      <c r="AA1012" s="29" t="e">
        <f t="shared" si="34"/>
        <v>#REF!</v>
      </c>
    </row>
    <row r="1013" spans="1:27" ht="13" x14ac:dyDescent="0.3">
      <c r="A1013" s="35">
        <v>43191</v>
      </c>
      <c r="B1013" s="86" t="e">
        <f t="shared" si="39"/>
        <v>#REF!</v>
      </c>
      <c r="C1013" s="13" t="e">
        <f t="shared" si="40"/>
        <v>#REF!</v>
      </c>
      <c r="D1013" s="47">
        <f>[1]Data!$AJ1008</f>
        <v>6526731</v>
      </c>
      <c r="E1013" s="91">
        <f>[1]Data!$I1008</f>
        <v>17786435.170000006</v>
      </c>
      <c r="G1013" s="13">
        <f t="shared" si="41"/>
        <v>0.37118785740527449</v>
      </c>
      <c r="H1013" s="34">
        <f t="shared" si="36"/>
        <v>10388</v>
      </c>
      <c r="I1013" s="4">
        <f>'[2]Marketshare 2018'!B$15</f>
        <v>2528554991.3599997</v>
      </c>
      <c r="J1013" s="48">
        <f t="shared" si="42"/>
        <v>0.16284181942588005</v>
      </c>
      <c r="K1013" s="4">
        <f>'[2]Marketshare 2018'!$B$69</f>
        <v>11693796.753599999</v>
      </c>
      <c r="L1013" s="29">
        <f t="shared" si="43"/>
        <v>5.1385504955981091E-2</v>
      </c>
      <c r="M1013" s="4">
        <f t="shared" si="37"/>
        <v>358</v>
      </c>
      <c r="N1013" s="4">
        <f>'[2]Marketshare 2018'!$B$26</f>
        <v>256643945</v>
      </c>
      <c r="O1013" s="12">
        <f t="shared" si="44"/>
        <v>0.30627339300596113</v>
      </c>
      <c r="P1013" s="4">
        <f>'[2]Marketshare 2018'!$B$79</f>
        <v>6092638.4249999998</v>
      </c>
      <c r="Q1013" s="29">
        <f t="shared" si="45"/>
        <v>0.2637739320130853</v>
      </c>
      <c r="R1013" s="49">
        <v>1731203.5</v>
      </c>
      <c r="S1013" s="11">
        <f t="shared" si="46"/>
        <v>9.1936096612736051E-2</v>
      </c>
      <c r="T1013" s="4">
        <v>4105</v>
      </c>
      <c r="U1013" s="38">
        <f>[1]Data!$X1008</f>
        <v>930796.13</v>
      </c>
      <c r="V1013" s="38">
        <f>[1]Data!$Y1008</f>
        <v>3856577.9899999998</v>
      </c>
      <c r="W1013" s="51">
        <v>2500</v>
      </c>
      <c r="X1013" s="50" t="e">
        <f>'[3]From Apr 2018'!$HB$10</f>
        <v>#REF!</v>
      </c>
      <c r="Y1013" s="11" t="e">
        <f t="shared" si="38"/>
        <v>#REF!</v>
      </c>
      <c r="Z1013" s="50" t="e">
        <f>'[3]From Apr 2018'!$HB$18</f>
        <v>#REF!</v>
      </c>
      <c r="AA1013" s="29" t="e">
        <f t="shared" si="34"/>
        <v>#REF!</v>
      </c>
    </row>
    <row r="1014" spans="1:27" ht="13" x14ac:dyDescent="0.3">
      <c r="A1014" s="35">
        <v>43198</v>
      </c>
      <c r="B1014" s="86" t="e">
        <f t="shared" si="39"/>
        <v>#REF!</v>
      </c>
      <c r="C1014" s="13" t="e">
        <f t="shared" si="40"/>
        <v>#REF!</v>
      </c>
      <c r="D1014" s="47">
        <f>[1]Data!$AJ1009</f>
        <v>16407340.42</v>
      </c>
      <c r="E1014" s="91">
        <f>[1]Data!$I1009</f>
        <v>13105758.25</v>
      </c>
      <c r="G1014" s="13">
        <f t="shared" si="41"/>
        <v>-5.5274239437456352E-2</v>
      </c>
      <c r="H1014" s="34">
        <f t="shared" si="36"/>
        <v>10388</v>
      </c>
      <c r="I1014" s="4">
        <f>'[2]Marketshare 2018'!C$15</f>
        <v>2009990223.8899999</v>
      </c>
      <c r="J1014" s="48">
        <f t="shared" si="42"/>
        <v>-0.10657263566217712</v>
      </c>
      <c r="K1014" s="4">
        <f>'[2]Marketshare 2018'!$C$69</f>
        <v>9364128.6212999988</v>
      </c>
      <c r="L1014" s="29">
        <f t="shared" si="43"/>
        <v>5.1764367972216604E-2</v>
      </c>
      <c r="M1014" s="4">
        <f t="shared" si="37"/>
        <v>358</v>
      </c>
      <c r="N1014" s="4">
        <f>'[2]Marketshare 2018'!$C$26</f>
        <v>214421235</v>
      </c>
      <c r="O1014" s="12">
        <f t="shared" si="44"/>
        <v>5.5858840886790606E-2</v>
      </c>
      <c r="P1014" s="4">
        <f>'[2]Marketshare 2018'!$C$79</f>
        <v>3741629.625</v>
      </c>
      <c r="Q1014" s="29">
        <f t="shared" si="45"/>
        <v>0.19388780453577745</v>
      </c>
      <c r="R1014" s="49">
        <v>1467277.07</v>
      </c>
      <c r="S1014" s="11">
        <f t="shared" si="46"/>
        <v>-0.12346422459772266</v>
      </c>
      <c r="T1014" s="4">
        <v>4105</v>
      </c>
      <c r="U1014" s="38">
        <f>[1]Data!$X1009</f>
        <v>983209.71</v>
      </c>
      <c r="V1014" s="38">
        <f>[1]Data!$Y1009</f>
        <v>5199099.54</v>
      </c>
      <c r="W1014" s="51">
        <v>2500</v>
      </c>
      <c r="X1014" s="50" t="e">
        <f>'[3]From Apr 2018'!$HC$10</f>
        <v>#REF!</v>
      </c>
      <c r="Y1014" s="11" t="e">
        <f t="shared" si="38"/>
        <v>#REF!</v>
      </c>
      <c r="Z1014" s="50" t="e">
        <f>'[3]From Apr 2018'!$HC$18</f>
        <v>#REF!</v>
      </c>
      <c r="AA1014" s="29" t="e">
        <f t="shared" si="34"/>
        <v>#REF!</v>
      </c>
    </row>
    <row r="1015" spans="1:27" ht="13" x14ac:dyDescent="0.3">
      <c r="A1015" s="35">
        <v>43205</v>
      </c>
      <c r="B1015" s="86" t="e">
        <f t="shared" si="39"/>
        <v>#REF!</v>
      </c>
      <c r="C1015" s="13" t="e">
        <f t="shared" si="40"/>
        <v>#REF!</v>
      </c>
      <c r="D1015" s="47">
        <f>[1]Data!$AJ1010</f>
        <v>8297370</v>
      </c>
      <c r="E1015" s="91">
        <f>[1]Data!$I1010</f>
        <v>12810592.57</v>
      </c>
      <c r="G1015" s="13">
        <f t="shared" si="41"/>
        <v>-1.3680157742835375E-2</v>
      </c>
      <c r="H1015" s="34">
        <f t="shared" si="36"/>
        <v>10388</v>
      </c>
      <c r="I1015" s="4">
        <f>'[2]Marketshare 2018'!$D$15</f>
        <v>2039628508.73</v>
      </c>
      <c r="J1015" s="48">
        <f t="shared" si="42"/>
        <v>-4.1629014545600085E-2</v>
      </c>
      <c r="K1015" s="4">
        <f>'[2]Marketshare 2018'!$D$69</f>
        <v>8730877.4981999993</v>
      </c>
      <c r="L1015" s="29">
        <f t="shared" si="43"/>
        <v>4.7562460303324706E-2</v>
      </c>
      <c r="M1015" s="4">
        <f t="shared" si="37"/>
        <v>358</v>
      </c>
      <c r="N1015" s="4">
        <f>'[2]Marketshare 2018'!$D$26</f>
        <v>238511110</v>
      </c>
      <c r="O1015" s="12">
        <f t="shared" si="44"/>
        <v>0.16569385452099894</v>
      </c>
      <c r="P1015" s="4">
        <f>'[2]Marketshare 2018'!$D$79</f>
        <v>4079715.0749999997</v>
      </c>
      <c r="Q1015" s="29">
        <f t="shared" si="45"/>
        <v>0.19005474210404705</v>
      </c>
      <c r="R1015" s="49">
        <v>1183528.97</v>
      </c>
      <c r="S1015" s="11">
        <f t="shared" si="46"/>
        <v>-0.167913141173055</v>
      </c>
      <c r="T1015" s="4">
        <v>4105</v>
      </c>
      <c r="U1015" s="38">
        <f>[1]Data!$X1010</f>
        <v>905155.06</v>
      </c>
      <c r="V1015" s="38">
        <f>[1]Data!$Y1010</f>
        <v>3798734.8200000003</v>
      </c>
      <c r="W1015" s="51">
        <v>2500</v>
      </c>
      <c r="X1015" s="50" t="e">
        <f>'[3]From Apr 2018'!$HD$10</f>
        <v>#REF!</v>
      </c>
      <c r="Y1015" s="11" t="e">
        <f t="shared" si="38"/>
        <v>#REF!</v>
      </c>
      <c r="Z1015" s="50" t="e">
        <f>'[3]From Apr 2018'!$HD$18</f>
        <v>#REF!</v>
      </c>
      <c r="AA1015" s="29" t="e">
        <f t="shared" si="34"/>
        <v>#REF!</v>
      </c>
    </row>
    <row r="1016" spans="1:27" ht="13" x14ac:dyDescent="0.3">
      <c r="A1016" s="35">
        <v>43212</v>
      </c>
      <c r="B1016" s="86" t="e">
        <f t="shared" si="39"/>
        <v>#REF!</v>
      </c>
      <c r="C1016" s="13" t="e">
        <f t="shared" si="40"/>
        <v>#REF!</v>
      </c>
      <c r="D1016" s="47">
        <f>[1]Data!$AJ1011</f>
        <v>8007401</v>
      </c>
      <c r="E1016" s="91">
        <f>[1]Data!$I1011</f>
        <v>12878367.59</v>
      </c>
      <c r="G1016" s="13">
        <f t="shared" si="41"/>
        <v>-1.9530850117206455E-2</v>
      </c>
      <c r="H1016" s="34">
        <f t="shared" si="36"/>
        <v>10388</v>
      </c>
      <c r="I1016" s="4">
        <f>'[2]Marketshare 2018'!E$15</f>
        <v>1917943025.9300001</v>
      </c>
      <c r="J1016" s="48">
        <f t="shared" si="42"/>
        <v>-7.3617532344259828E-2</v>
      </c>
      <c r="K1016" s="4">
        <f>'[2]Marketshare 2018'!$E$69</f>
        <v>8573727.2310000006</v>
      </c>
      <c r="L1016" s="29">
        <f t="shared" si="43"/>
        <v>4.966969018999258E-2</v>
      </c>
      <c r="M1016" s="4">
        <f t="shared" si="37"/>
        <v>358</v>
      </c>
      <c r="N1016" s="4">
        <f>'[2]Marketshare 2018'!$E$26</f>
        <v>229836095</v>
      </c>
      <c r="O1016" s="12">
        <f t="shared" si="44"/>
        <v>9.7254837445240438E-2</v>
      </c>
      <c r="P1016" s="4">
        <f>'[2]Marketshare 2018'!$E$79</f>
        <v>4304640.375</v>
      </c>
      <c r="Q1016" s="29">
        <f t="shared" si="45"/>
        <v>0.20810194108109956</v>
      </c>
      <c r="R1016" s="49">
        <v>1138537.6600000001</v>
      </c>
      <c r="S1016" s="11">
        <f t="shared" si="46"/>
        <v>2.1129268474005647E-2</v>
      </c>
      <c r="T1016" s="4">
        <v>4105</v>
      </c>
      <c r="U1016" s="38">
        <f>[1]Data!$X1011</f>
        <v>1286178.26</v>
      </c>
      <c r="V1016" s="38">
        <f>[1]Data!$Y1011</f>
        <v>5806469.0899999999</v>
      </c>
      <c r="W1016" s="51">
        <v>2500</v>
      </c>
      <c r="X1016" s="50" t="e">
        <f>'[3]From Apr 2018'!$HE$10</f>
        <v>#REF!</v>
      </c>
      <c r="Y1016" s="11" t="e">
        <f t="shared" si="38"/>
        <v>#REF!</v>
      </c>
      <c r="Z1016" s="50" t="e">
        <f>'[3]From Apr 2018'!$HE$18</f>
        <v>#REF!</v>
      </c>
      <c r="AA1016" s="29" t="e">
        <f t="shared" si="34"/>
        <v>#REF!</v>
      </c>
    </row>
    <row r="1017" spans="1:27" ht="13" x14ac:dyDescent="0.3">
      <c r="A1017" s="35">
        <v>43219</v>
      </c>
      <c r="B1017" s="86" t="e">
        <f t="shared" si="39"/>
        <v>#REF!</v>
      </c>
      <c r="C1017" s="13" t="e">
        <f t="shared" si="40"/>
        <v>#REF!</v>
      </c>
      <c r="D1017" s="47">
        <f>[1]Data!$AJ1012</f>
        <v>12114304.18</v>
      </c>
      <c r="E1017" s="91">
        <f>[1]Data!$I1012</f>
        <v>14668505.75</v>
      </c>
      <c r="G1017" s="13">
        <f t="shared" si="41"/>
        <v>0.18352854730170121</v>
      </c>
      <c r="H1017" s="34">
        <f t="shared" si="36"/>
        <v>10388</v>
      </c>
      <c r="I1017" s="4">
        <f>'[2]Marketshare 2018'!$F$15</f>
        <v>2527565077.8000002</v>
      </c>
      <c r="J1017" s="48">
        <f t="shared" si="42"/>
        <v>0.26415495163561542</v>
      </c>
      <c r="K1017" s="4">
        <f>'[2]Marketshare 2018'!$F$69</f>
        <v>10829006.9154</v>
      </c>
      <c r="L1017" s="29">
        <f t="shared" si="43"/>
        <v>4.7604036041172429E-2</v>
      </c>
      <c r="M1017" s="4">
        <f t="shared" si="37"/>
        <v>358</v>
      </c>
      <c r="N1017" s="4">
        <f>'[2]Marketshare 2018'!$F$26</f>
        <v>231406720</v>
      </c>
      <c r="O1017" s="12">
        <f t="shared" si="44"/>
        <v>0.20894932972393554</v>
      </c>
      <c r="P1017" s="4">
        <f>'[2]Marketshare 2018'!$F$79</f>
        <v>3884619.8249999997</v>
      </c>
      <c r="Q1017" s="29">
        <f t="shared" si="45"/>
        <v>0.18652199253331969</v>
      </c>
      <c r="R1017" s="49">
        <v>1606327.7300000002</v>
      </c>
      <c r="S1017" s="11">
        <f t="shared" si="46"/>
        <v>0.57981093521275051</v>
      </c>
      <c r="T1017" s="4">
        <v>4105</v>
      </c>
      <c r="U1017" s="38">
        <f>[1]Data!$X1012</f>
        <v>582236.69999999995</v>
      </c>
      <c r="V1017" s="38">
        <f>[1]Data!$Y1012</f>
        <v>6044671.29</v>
      </c>
      <c r="W1017" s="51">
        <v>2500</v>
      </c>
      <c r="X1017" s="50" t="e">
        <f>'[3]From Apr 2018'!$HF$10</f>
        <v>#REF!</v>
      </c>
      <c r="Y1017" s="11" t="e">
        <f t="shared" si="38"/>
        <v>#REF!</v>
      </c>
      <c r="Z1017" s="50" t="e">
        <f>'[3]From Apr 2018'!$HF$18</f>
        <v>#REF!</v>
      </c>
      <c r="AA1017" s="29" t="e">
        <f t="shared" si="34"/>
        <v>#REF!</v>
      </c>
    </row>
    <row r="1018" spans="1:27" ht="13" x14ac:dyDescent="0.3">
      <c r="A1018" s="35">
        <v>43226</v>
      </c>
      <c r="B1018" s="86" t="e">
        <f t="shared" si="39"/>
        <v>#REF!</v>
      </c>
      <c r="C1018" s="13" t="e">
        <f t="shared" si="40"/>
        <v>#REF!</v>
      </c>
      <c r="D1018" s="47">
        <f>[1]Data!$AJ1013</f>
        <v>13094972</v>
      </c>
      <c r="E1018" s="91">
        <f>[1]Data!$I1013</f>
        <v>15187576.07</v>
      </c>
      <c r="G1018" s="13">
        <f t="shared" si="41"/>
        <v>-0.16908956274048959</v>
      </c>
      <c r="H1018" s="34">
        <f t="shared" si="36"/>
        <v>10388</v>
      </c>
      <c r="I1018" s="4">
        <f>'[2]Marketshare 2018'!$G$15</f>
        <v>2545396876.3700004</v>
      </c>
      <c r="J1018" s="48">
        <f t="shared" si="42"/>
        <v>-1.4494073340120539E-2</v>
      </c>
      <c r="K1018" s="4">
        <f>'[2]Marketshare 2018'!$G$69</f>
        <v>10821845.7126</v>
      </c>
      <c r="L1018" s="29">
        <f t="shared" si="43"/>
        <v>4.7239285651783543E-2</v>
      </c>
      <c r="M1018" s="4">
        <f t="shared" si="37"/>
        <v>358</v>
      </c>
      <c r="N1018" s="4">
        <f>'[2]Marketshare 2018'!$G$26</f>
        <v>234796655</v>
      </c>
      <c r="O1018" s="12">
        <f t="shared" si="44"/>
        <v>-0.14805432138185526</v>
      </c>
      <c r="P1018" s="4">
        <f>'[2]Marketshare 2018'!$G$79</f>
        <v>4365730.3499999996</v>
      </c>
      <c r="Q1018" s="29">
        <f t="shared" si="45"/>
        <v>0.20659627795804841</v>
      </c>
      <c r="R1018" s="49">
        <v>1672104.4599999997</v>
      </c>
      <c r="S1018" s="11">
        <f t="shared" si="46"/>
        <v>-2.178452154371846E-2</v>
      </c>
      <c r="T1018" s="4">
        <v>4105</v>
      </c>
      <c r="U1018" s="38">
        <f>[1]Data!$X1013</f>
        <v>1233792.28</v>
      </c>
      <c r="V1018" s="38">
        <f>[1]Data!$Y1013</f>
        <v>7056093.0300000003</v>
      </c>
      <c r="W1018" s="51">
        <v>2500</v>
      </c>
      <c r="X1018" s="50" t="e">
        <f>'[3]From Apr 2018'!$HG$10</f>
        <v>#REF!</v>
      </c>
      <c r="Y1018" s="11" t="e">
        <f t="shared" si="38"/>
        <v>#REF!</v>
      </c>
      <c r="Z1018" s="50" t="e">
        <f>'[3]From Apr 2018'!$HG$18</f>
        <v>#REF!</v>
      </c>
      <c r="AA1018" s="29" t="e">
        <f t="shared" si="34"/>
        <v>#REF!</v>
      </c>
    </row>
    <row r="1019" spans="1:27" ht="13" x14ac:dyDescent="0.3">
      <c r="A1019" s="35">
        <v>43233</v>
      </c>
      <c r="B1019" s="86" t="e">
        <f t="shared" si="39"/>
        <v>#REF!</v>
      </c>
      <c r="C1019" s="13" t="e">
        <f t="shared" si="40"/>
        <v>#REF!</v>
      </c>
      <c r="D1019" s="47">
        <f>[1]Data!$AJ1014</f>
        <v>9970618</v>
      </c>
      <c r="E1019" s="91">
        <f>[1]Data!$I1014</f>
        <v>13156743.640000001</v>
      </c>
      <c r="G1019" s="13">
        <f t="shared" si="41"/>
        <v>-6.4814768974605363E-2</v>
      </c>
      <c r="H1019" s="34">
        <f t="shared" si="36"/>
        <v>10388</v>
      </c>
      <c r="I1019" s="4">
        <f>'[2]Marketshare 2018'!$H$15</f>
        <v>2146024553.2299998</v>
      </c>
      <c r="J1019" s="48">
        <f t="shared" si="42"/>
        <v>1.2116721909703587E-2</v>
      </c>
      <c r="K1019" s="4">
        <f>'[2]Marketshare 2018'!$H$69</f>
        <v>8848083.1761000007</v>
      </c>
      <c r="L1019" s="29">
        <f t="shared" si="43"/>
        <v>4.5811235077450406E-2</v>
      </c>
      <c r="M1019" s="4">
        <f t="shared" si="37"/>
        <v>358</v>
      </c>
      <c r="N1019" s="4">
        <f>'[2]Marketshare 2018'!$H$26</f>
        <v>227614920</v>
      </c>
      <c r="O1019" s="12">
        <f t="shared" si="44"/>
        <v>-3.9257558544570581E-2</v>
      </c>
      <c r="P1019" s="4">
        <f>'[2]Marketshare 2018'!$H$79</f>
        <v>4308660.45</v>
      </c>
      <c r="Q1019" s="29">
        <f t="shared" si="45"/>
        <v>0.21032894065116647</v>
      </c>
      <c r="R1019" s="49">
        <v>1257662.6599999999</v>
      </c>
      <c r="S1019" s="11">
        <f t="shared" si="46"/>
        <v>-0.19427585864125629</v>
      </c>
      <c r="T1019" s="4">
        <v>4105</v>
      </c>
      <c r="U1019" s="38">
        <f>[1]Data!$X1014</f>
        <v>1056980.78</v>
      </c>
      <c r="V1019" s="38">
        <f>[1]Data!$Y1014</f>
        <v>6641948.6499999994</v>
      </c>
      <c r="W1019" s="51">
        <v>2500</v>
      </c>
      <c r="X1019" s="50" t="e">
        <f>'[3]From Apr 2018'!$HH$10</f>
        <v>#REF!</v>
      </c>
      <c r="Y1019" s="11" t="e">
        <f t="shared" si="38"/>
        <v>#REF!</v>
      </c>
      <c r="Z1019" s="50" t="e">
        <f>'[3]From Apr 2018'!$HH$18</f>
        <v>#REF!</v>
      </c>
      <c r="AA1019" s="29" t="e">
        <f t="shared" ref="AA1019:AA1082" si="47">(Z1019/0.15)/X1019</f>
        <v>#REF!</v>
      </c>
    </row>
    <row r="1020" spans="1:27" ht="13" x14ac:dyDescent="0.3">
      <c r="A1020" s="35">
        <v>43240</v>
      </c>
      <c r="B1020" s="86" t="e">
        <f t="shared" si="39"/>
        <v>#REF!</v>
      </c>
      <c r="C1020" s="13" t="e">
        <f t="shared" si="40"/>
        <v>#REF!</v>
      </c>
      <c r="D1020" s="47">
        <f>[1]Data!$AJ1015</f>
        <v>3430686.06</v>
      </c>
      <c r="E1020" s="91">
        <f>[1]Data!$I1015</f>
        <v>11322628.040000001</v>
      </c>
      <c r="G1020" s="13">
        <f t="shared" si="41"/>
        <v>-9.2481500605894773E-2</v>
      </c>
      <c r="H1020" s="34">
        <f t="shared" si="36"/>
        <v>10388</v>
      </c>
      <c r="I1020" s="4">
        <f>'[2]Marketshare 2018'!$I$15</f>
        <v>1841471236.8799999</v>
      </c>
      <c r="J1020" s="48">
        <f t="shared" si="42"/>
        <v>-4.9429311346868454E-2</v>
      </c>
      <c r="K1020" s="4">
        <f>'[2]Marketshare 2018'!$I$69</f>
        <v>8564567.2497000005</v>
      </c>
      <c r="L1020" s="29">
        <f t="shared" si="43"/>
        <v>5.1677081033984822E-2</v>
      </c>
      <c r="M1020" s="4">
        <f t="shared" si="37"/>
        <v>358</v>
      </c>
      <c r="N1020" s="4">
        <f>'[2]Marketshare 2018'!$I$26</f>
        <v>216267295</v>
      </c>
      <c r="O1020" s="12">
        <f t="shared" si="44"/>
        <v>3.0424390836802928E-2</v>
      </c>
      <c r="P1020" s="4">
        <f>'[2]Marketshare 2018'!$I$79</f>
        <v>2758060.8</v>
      </c>
      <c r="Q1020" s="29">
        <f t="shared" si="45"/>
        <v>0.14170020483217308</v>
      </c>
      <c r="R1020" s="49">
        <v>1090233.45</v>
      </c>
      <c r="S1020" s="11">
        <f t="shared" si="46"/>
        <v>-0.13535512909651204</v>
      </c>
      <c r="T1020" s="4">
        <v>4105</v>
      </c>
      <c r="U1020" s="38">
        <f>[1]Data!$X1015</f>
        <v>1338362.8799999999</v>
      </c>
      <c r="V1020" s="38">
        <f>[1]Data!$Y1015</f>
        <v>5333224.0299999993</v>
      </c>
      <c r="W1020" s="51">
        <v>2500</v>
      </c>
      <c r="X1020" s="50" t="e">
        <f>'[3]From Apr 2018'!$HI$10</f>
        <v>#REF!</v>
      </c>
      <c r="Y1020" s="11" t="e">
        <f t="shared" si="38"/>
        <v>#REF!</v>
      </c>
      <c r="Z1020" s="50" t="e">
        <f>'[3]From Apr 2018'!$HI$18</f>
        <v>#REF!</v>
      </c>
      <c r="AA1020" s="29" t="e">
        <f t="shared" si="47"/>
        <v>#REF!</v>
      </c>
    </row>
    <row r="1021" spans="1:27" ht="13" x14ac:dyDescent="0.3">
      <c r="A1021" s="35">
        <v>43247</v>
      </c>
      <c r="B1021" s="86" t="e">
        <f t="shared" si="39"/>
        <v>#REF!</v>
      </c>
      <c r="C1021" s="13" t="e">
        <f t="shared" si="40"/>
        <v>#REF!</v>
      </c>
      <c r="D1021" s="47">
        <f>[1]Data!$AJ1016</f>
        <v>6332300</v>
      </c>
      <c r="E1021" s="91">
        <f>[1]Data!$I1016</f>
        <v>14806263.030000001</v>
      </c>
      <c r="G1021" s="13">
        <f t="shared" si="41"/>
        <v>0.26960103903414501</v>
      </c>
      <c r="H1021" s="34">
        <f t="shared" si="36"/>
        <v>10388</v>
      </c>
      <c r="I1021" s="4">
        <f>'[2]Marketshare 2018'!$J$15</f>
        <v>2123712196.1900001</v>
      </c>
      <c r="J1021" s="48">
        <f t="shared" si="42"/>
        <v>0.13641548052373942</v>
      </c>
      <c r="K1021" s="4">
        <f>'[2]Marketshare 2018'!$J$69</f>
        <v>9036222.6338999998</v>
      </c>
      <c r="L1021" s="29">
        <f t="shared" si="43"/>
        <v>4.7276873905101123E-2</v>
      </c>
      <c r="M1021" s="4">
        <f t="shared" si="37"/>
        <v>358</v>
      </c>
      <c r="N1021" s="4">
        <f>'[2]Marketshare 2018'!$J$26</f>
        <v>225229320</v>
      </c>
      <c r="O1021" s="12">
        <f t="shared" si="44"/>
        <v>0.14493969744077773</v>
      </c>
      <c r="P1021" s="4">
        <f>'[2]Marketshare 2018'!$J$79</f>
        <v>5770040.3999999994</v>
      </c>
      <c r="Q1021" s="29">
        <f t="shared" si="45"/>
        <v>0.28465015123253046</v>
      </c>
      <c r="R1021" s="49">
        <v>1439569.84</v>
      </c>
      <c r="S1021" s="11">
        <f t="shared" si="46"/>
        <v>0.21122296470313318</v>
      </c>
      <c r="T1021" s="4">
        <v>4105</v>
      </c>
      <c r="U1021" s="38">
        <f>[1]Data!$X1016</f>
        <v>861125.32</v>
      </c>
      <c r="V1021" s="38">
        <f>[1]Data!$Y1016</f>
        <v>5283811.6999999993</v>
      </c>
      <c r="W1021" s="51">
        <v>2500</v>
      </c>
      <c r="X1021" s="50" t="e">
        <f>'[3]From Apr 2018'!$HJ$10</f>
        <v>#REF!</v>
      </c>
      <c r="Y1021" s="11" t="e">
        <f t="shared" si="38"/>
        <v>#REF!</v>
      </c>
      <c r="Z1021" s="50" t="e">
        <f>'[3]From Apr 2018'!$HJ$18</f>
        <v>#REF!</v>
      </c>
      <c r="AA1021" s="29" t="e">
        <f t="shared" si="47"/>
        <v>#REF!</v>
      </c>
    </row>
    <row r="1022" spans="1:27" ht="13" x14ac:dyDescent="0.3">
      <c r="A1022" s="35">
        <v>43254</v>
      </c>
      <c r="B1022" s="86" t="e">
        <f t="shared" si="39"/>
        <v>#REF!</v>
      </c>
      <c r="C1022" s="13" t="e">
        <f t="shared" si="40"/>
        <v>#REF!</v>
      </c>
      <c r="D1022" s="47">
        <f>[1]Data!$AJ1017</f>
        <v>9511363.5</v>
      </c>
      <c r="E1022" s="91">
        <f>[1]Data!$I1017</f>
        <v>13952749.640000001</v>
      </c>
      <c r="G1022" s="13">
        <f t="shared" si="41"/>
        <v>3.5965327678701975E-2</v>
      </c>
      <c r="H1022" s="34">
        <f t="shared" si="36"/>
        <v>10388</v>
      </c>
      <c r="I1022" s="4">
        <f>'[2]Marketshare 2018'!$K$15</f>
        <v>2234625081.4300003</v>
      </c>
      <c r="J1022" s="48">
        <f t="shared" si="42"/>
        <v>8.2708185692635494E-2</v>
      </c>
      <c r="K1022" s="4">
        <f>'[2]Marketshare 2018'!$K$69</f>
        <v>9863236.9520999994</v>
      </c>
      <c r="L1022" s="29">
        <f t="shared" si="43"/>
        <v>4.9042464707265011E-2</v>
      </c>
      <c r="M1022" s="4">
        <f t="shared" si="37"/>
        <v>358</v>
      </c>
      <c r="N1022" s="4">
        <f>'[2]Marketshare 2018'!$K$26</f>
        <v>203803800</v>
      </c>
      <c r="O1022" s="12">
        <f t="shared" si="44"/>
        <v>-2.1583240830346351E-2</v>
      </c>
      <c r="P1022" s="4">
        <f>'[2]Marketshare 2018'!$K$79</f>
        <v>4089512.6999999997</v>
      </c>
      <c r="Q1022" s="29">
        <f t="shared" si="45"/>
        <v>0.22295477316909695</v>
      </c>
      <c r="R1022" s="49">
        <v>1589063.5500000003</v>
      </c>
      <c r="S1022" s="11">
        <f t="shared" si="46"/>
        <v>0.18008594380394083</v>
      </c>
      <c r="T1022" s="4">
        <v>4105</v>
      </c>
      <c r="U1022" s="38">
        <f>[1]Data!$X1017</f>
        <v>716562.81</v>
      </c>
      <c r="V1022" s="38">
        <f>[1]Data!$Y1017</f>
        <v>6131449.0800000001</v>
      </c>
      <c r="W1022" s="51">
        <f t="shared" si="35"/>
        <v>2266</v>
      </c>
      <c r="X1022" s="50" t="e">
        <f>'[3]From Apr 2018'!$IO$10</f>
        <v>#REF!</v>
      </c>
      <c r="Y1022" s="11" t="e">
        <f t="shared" si="38"/>
        <v>#REF!</v>
      </c>
      <c r="Z1022" s="50" t="e">
        <f>'[3]From Apr 2018'!$HK$18</f>
        <v>#REF!</v>
      </c>
      <c r="AA1022" s="29" t="e">
        <f t="shared" si="47"/>
        <v>#REF!</v>
      </c>
    </row>
    <row r="1023" spans="1:27" ht="13" x14ac:dyDescent="0.3">
      <c r="A1023" s="35">
        <v>43261</v>
      </c>
      <c r="B1023" s="86" t="e">
        <f t="shared" si="39"/>
        <v>#REF!</v>
      </c>
      <c r="C1023" s="13" t="e">
        <f t="shared" si="40"/>
        <v>#REF!</v>
      </c>
      <c r="D1023" s="47">
        <f>[1]Data!$AJ1018</f>
        <v>5371360</v>
      </c>
      <c r="E1023" s="91">
        <f>[1]Data!$I1018</f>
        <v>11773227.259999998</v>
      </c>
      <c r="G1023" s="13">
        <f t="shared" si="41"/>
        <v>-0.12084103605306074</v>
      </c>
      <c r="H1023" s="34">
        <f t="shared" si="36"/>
        <v>10388</v>
      </c>
      <c r="I1023" s="4">
        <f>'[2]Marketshare 2018'!$L$15</f>
        <v>1972086516.6099997</v>
      </c>
      <c r="J1023" s="48">
        <f t="shared" si="42"/>
        <v>-4.27560873491174E-2</v>
      </c>
      <c r="K1023" s="4">
        <f>'[2]Marketshare 2018'!$L$69</f>
        <v>8501817.9321000017</v>
      </c>
      <c r="L1023" s="29">
        <f t="shared" si="43"/>
        <v>4.7900861800112077E-2</v>
      </c>
      <c r="M1023" s="4">
        <f t="shared" si="37"/>
        <v>358</v>
      </c>
      <c r="N1023" s="4">
        <f>'[2]Marketshare 2018'!$L$26</f>
        <v>218680420</v>
      </c>
      <c r="O1023" s="12">
        <f t="shared" si="44"/>
        <v>0.11118297212418815</v>
      </c>
      <c r="P1023" s="4">
        <f>'[2]Marketshare 2018'!$L$79</f>
        <v>3271409.3249999997</v>
      </c>
      <c r="Q1023" s="29">
        <f t="shared" si="45"/>
        <v>0.1662196940174159</v>
      </c>
      <c r="R1023" s="49">
        <v>1319336.6700000002</v>
      </c>
      <c r="S1023" s="11">
        <f t="shared" si="46"/>
        <v>-0.10277413194738894</v>
      </c>
      <c r="T1023" s="4">
        <v>4105</v>
      </c>
      <c r="U1023" s="38">
        <f>[1]Data!$X1018</f>
        <v>1092157.71</v>
      </c>
      <c r="V1023" s="38">
        <f>[1]Data!$Y1018</f>
        <v>4977813.09</v>
      </c>
      <c r="W1023" s="51">
        <f t="shared" si="35"/>
        <v>2266</v>
      </c>
      <c r="X1023" s="50" t="e">
        <f>'[3]From Apr 2018'!$HL$10</f>
        <v>#REF!</v>
      </c>
      <c r="Y1023" s="11" t="e">
        <f t="shared" si="38"/>
        <v>#REF!</v>
      </c>
      <c r="Z1023" s="50" t="e">
        <f>'[3]From Apr 2018'!$HL$18</f>
        <v>#REF!</v>
      </c>
      <c r="AA1023" s="29" t="e">
        <f t="shared" si="47"/>
        <v>#REF!</v>
      </c>
    </row>
    <row r="1024" spans="1:27" ht="13" x14ac:dyDescent="0.3">
      <c r="A1024" s="35">
        <v>43268</v>
      </c>
      <c r="B1024" s="86" t="e">
        <f t="shared" si="39"/>
        <v>#REF!</v>
      </c>
      <c r="C1024" s="13" t="e">
        <f t="shared" si="40"/>
        <v>#REF!</v>
      </c>
      <c r="D1024" s="47">
        <f>[1]Data!$AJ1019</f>
        <v>4087650</v>
      </c>
      <c r="E1024" s="91">
        <f>[1]Data!$I1019</f>
        <v>12824311.810000001</v>
      </c>
      <c r="G1024" s="13">
        <f t="shared" si="41"/>
        <v>1.0585003505093837E-2</v>
      </c>
      <c r="H1024" s="34">
        <f t="shared" si="36"/>
        <v>10388</v>
      </c>
      <c r="I1024" s="4">
        <f>'[2]Marketshare 2018'!$M$15</f>
        <v>1944583278.9000001</v>
      </c>
      <c r="J1024" s="48">
        <f t="shared" si="42"/>
        <v>3.54498465658033E-2</v>
      </c>
      <c r="K1024" s="4">
        <f>'[2]Marketshare 2018'!$M$69</f>
        <v>8708433.6015000008</v>
      </c>
      <c r="L1024" s="29">
        <f t="shared" si="43"/>
        <v>4.9758924906900787E-2</v>
      </c>
      <c r="M1024" s="4">
        <f t="shared" si="37"/>
        <v>358</v>
      </c>
      <c r="N1024" s="4">
        <f>'[2]Marketshare 2018'!$M$26</f>
        <v>220516745</v>
      </c>
      <c r="O1024" s="12">
        <f t="shared" si="44"/>
        <v>0.12407193371364356</v>
      </c>
      <c r="P1024" s="4">
        <f>'[2]Marketshare 2018'!$M$79</f>
        <v>4115878.1999999997</v>
      </c>
      <c r="Q1024" s="29">
        <f t="shared" si="45"/>
        <v>0.2073855207685022</v>
      </c>
      <c r="R1024" s="49">
        <v>1242512.8700000001</v>
      </c>
      <c r="S1024" s="11">
        <f t="shared" si="46"/>
        <v>1.3441537589808927E-2</v>
      </c>
      <c r="T1024" s="4">
        <v>4105</v>
      </c>
      <c r="U1024" s="38">
        <f>[1]Data!$X1019</f>
        <v>850509.93</v>
      </c>
      <c r="V1024" s="38">
        <f>[1]Data!$Y1019</f>
        <v>6530695.7199999997</v>
      </c>
      <c r="W1024" s="51">
        <f t="shared" si="35"/>
        <v>2266</v>
      </c>
      <c r="X1024" s="50" t="e">
        <f>'[3]From Apr 2018'!$HM$10</f>
        <v>#REF!</v>
      </c>
      <c r="Y1024" s="11" t="e">
        <f t="shared" si="38"/>
        <v>#REF!</v>
      </c>
      <c r="Z1024" s="50" t="e">
        <f>'[3]From Apr 2018'!$HM$18</f>
        <v>#REF!</v>
      </c>
      <c r="AA1024" s="29" t="e">
        <f t="shared" si="47"/>
        <v>#REF!</v>
      </c>
    </row>
    <row r="1025" spans="1:27" ht="13" x14ac:dyDescent="0.3">
      <c r="A1025" s="35">
        <v>43275</v>
      </c>
      <c r="B1025" s="86" t="e">
        <f t="shared" si="39"/>
        <v>#REF!</v>
      </c>
      <c r="C1025" s="13" t="e">
        <f t="shared" si="40"/>
        <v>#REF!</v>
      </c>
      <c r="D1025" s="47">
        <f>[1]Data!$AJ1020</f>
        <v>6669555</v>
      </c>
      <c r="E1025" s="91">
        <f>[1]Data!$I1020</f>
        <v>13781601.109999999</v>
      </c>
      <c r="G1025" s="13">
        <f t="shared" si="41"/>
        <v>0.33708704074050577</v>
      </c>
      <c r="H1025" s="34">
        <f t="shared" si="36"/>
        <v>10388</v>
      </c>
      <c r="I1025" s="4">
        <f>'[2]Marketshare 2018'!$N$15</f>
        <v>2099950619.1900003</v>
      </c>
      <c r="J1025" s="48">
        <f t="shared" si="42"/>
        <v>0.13197246043762734</v>
      </c>
      <c r="K1025" s="4">
        <f>'[2]Marketshare 2018'!$N$69</f>
        <v>9329473.9854000006</v>
      </c>
      <c r="L1025" s="29">
        <f t="shared" si="43"/>
        <v>4.9363456984519188E-2</v>
      </c>
      <c r="M1025" s="4">
        <f t="shared" si="37"/>
        <v>358</v>
      </c>
      <c r="N1025" s="4">
        <f>'[2]Marketshare 2018'!$N$26</f>
        <v>220665645</v>
      </c>
      <c r="O1025" s="12">
        <f t="shared" si="44"/>
        <v>0.25885666096327786</v>
      </c>
      <c r="P1025" s="4">
        <f>'[2]Marketshare 2018'!$N$79</f>
        <v>4452127.2</v>
      </c>
      <c r="Q1025" s="29">
        <f t="shared" si="45"/>
        <v>0.22417662704133218</v>
      </c>
      <c r="R1025" s="49">
        <v>1333400.5100000002</v>
      </c>
      <c r="S1025" s="11">
        <f t="shared" si="46"/>
        <v>0.256691365314065</v>
      </c>
      <c r="T1025" s="4">
        <v>4105</v>
      </c>
      <c r="U1025" s="38">
        <f>[1]Data!$X1020</f>
        <v>784466.95</v>
      </c>
      <c r="V1025" s="38">
        <f>[1]Data!$Y1020</f>
        <v>4177080.58</v>
      </c>
      <c r="W1025" s="51">
        <f t="shared" si="35"/>
        <v>2266</v>
      </c>
      <c r="X1025" s="50" t="e">
        <f>'[3]From Apr 2018'!$HN$10</f>
        <v>#REF!</v>
      </c>
      <c r="Y1025" s="11" t="e">
        <f t="shared" si="38"/>
        <v>#REF!</v>
      </c>
      <c r="Z1025" s="50" t="e">
        <f>'[3]From Apr 2018'!$HN$18</f>
        <v>#REF!</v>
      </c>
      <c r="AA1025" s="29" t="e">
        <f t="shared" si="47"/>
        <v>#REF!</v>
      </c>
    </row>
    <row r="1026" spans="1:27" ht="13" x14ac:dyDescent="0.3">
      <c r="A1026" s="35">
        <v>43282</v>
      </c>
      <c r="B1026" s="86" t="e">
        <f t="shared" si="39"/>
        <v>#REF!</v>
      </c>
      <c r="C1026" s="13" t="e">
        <f t="shared" si="40"/>
        <v>#REF!</v>
      </c>
      <c r="D1026" s="47">
        <f>[1]Data!$AJ1021</f>
        <v>11248917.5</v>
      </c>
      <c r="E1026" s="91">
        <f>[1]Data!$I1021</f>
        <v>16261206.300000003</v>
      </c>
      <c r="G1026" s="13">
        <f t="shared" si="41"/>
        <v>0.29257966281182535</v>
      </c>
      <c r="H1026" s="34">
        <f t="shared" si="36"/>
        <v>10388</v>
      </c>
      <c r="I1026" s="4">
        <f>'[2]Marketshare 2018'!$O$15</f>
        <v>2490917031.6499996</v>
      </c>
      <c r="J1026" s="48">
        <f t="shared" si="42"/>
        <v>0.25726691387463418</v>
      </c>
      <c r="K1026" s="4">
        <f>'[2]Marketshare 2018'!$O$69</f>
        <v>11208492.665999999</v>
      </c>
      <c r="L1026" s="29">
        <f t="shared" si="43"/>
        <v>4.9997172052537085E-2</v>
      </c>
      <c r="M1026" s="4">
        <f t="shared" si="37"/>
        <v>358</v>
      </c>
      <c r="N1026" s="4">
        <f>'[2]Marketshare 2018'!$O$26</f>
        <v>233661795</v>
      </c>
      <c r="O1026" s="12">
        <f t="shared" si="44"/>
        <v>0.12766173129831349</v>
      </c>
      <c r="P1026" s="4">
        <f>'[2]Marketshare 2018'!$O$79</f>
        <v>5052713.625</v>
      </c>
      <c r="Q1026" s="29">
        <f t="shared" si="45"/>
        <v>0.24026718830949664</v>
      </c>
      <c r="R1026" s="49">
        <v>1876256.2599999998</v>
      </c>
      <c r="S1026" s="11">
        <f t="shared" si="46"/>
        <v>0.43430962204918955</v>
      </c>
      <c r="T1026" s="4">
        <v>4105</v>
      </c>
      <c r="U1026" s="38">
        <f>[1]Data!$X1021</f>
        <v>849220.58</v>
      </c>
      <c r="V1026" s="38">
        <f>[1]Data!$Y1021</f>
        <v>7619949.2000000002</v>
      </c>
      <c r="W1026" s="51">
        <f t="shared" si="35"/>
        <v>2266</v>
      </c>
      <c r="X1026" s="50" t="e">
        <f>'[3]From Apr 2018'!$HO$10</f>
        <v>#REF!</v>
      </c>
      <c r="Y1026" s="11" t="e">
        <f t="shared" si="38"/>
        <v>#REF!</v>
      </c>
      <c r="Z1026" s="50" t="e">
        <f>'[3]From Apr 2018'!$HO$18</f>
        <v>#REF!</v>
      </c>
      <c r="AA1026" s="29" t="e">
        <f t="shared" si="47"/>
        <v>#REF!</v>
      </c>
    </row>
    <row r="1027" spans="1:27" ht="13" x14ac:dyDescent="0.3">
      <c r="A1027" s="35">
        <v>43289</v>
      </c>
      <c r="B1027" s="86" t="e">
        <f t="shared" si="39"/>
        <v>#REF!</v>
      </c>
      <c r="C1027" s="13" t="e">
        <f t="shared" si="40"/>
        <v>#REF!</v>
      </c>
      <c r="D1027" s="47">
        <f>[1]Data!$AJ1022</f>
        <v>9343906</v>
      </c>
      <c r="E1027" s="91">
        <f>[1]Data!$I1022</f>
        <v>13029456.939999998</v>
      </c>
      <c r="G1027" s="13">
        <f t="shared" si="41"/>
        <v>-0.1612640066066674</v>
      </c>
      <c r="H1027" s="34">
        <f t="shared" si="36"/>
        <v>10388</v>
      </c>
      <c r="I1027" s="4">
        <f>'[2]Marketshare 2018'!$P$15</f>
        <v>2224554514.3400002</v>
      </c>
      <c r="J1027" s="48">
        <f t="shared" si="42"/>
        <v>-5.9465654646960409E-2</v>
      </c>
      <c r="K1027" s="4">
        <f>'[2]Marketshare 2018'!$P$69</f>
        <v>9267063.8688000012</v>
      </c>
      <c r="L1027" s="29">
        <f t="shared" si="43"/>
        <v>4.6286739954560861E-2</v>
      </c>
      <c r="M1027" s="4">
        <f t="shared" si="37"/>
        <v>358</v>
      </c>
      <c r="N1027" s="4">
        <f>'[2]Marketshare 2018'!$P$26</f>
        <v>207669130</v>
      </c>
      <c r="O1027" s="12">
        <f t="shared" si="44"/>
        <v>-0.12147717672370528</v>
      </c>
      <c r="P1027" s="4">
        <f>'[2]Marketshare 2018'!$P$79</f>
        <v>3762393.0749999997</v>
      </c>
      <c r="Q1027" s="29">
        <f t="shared" si="45"/>
        <v>0.20130275260458788</v>
      </c>
      <c r="R1027" s="49">
        <v>1597398.34</v>
      </c>
      <c r="S1027" s="11">
        <f t="shared" si="46"/>
        <v>-5.8388586304393364E-2</v>
      </c>
      <c r="T1027" s="4">
        <v>4105</v>
      </c>
      <c r="U1027" s="38">
        <f>[1]Data!$X1022</f>
        <v>978367.89</v>
      </c>
      <c r="V1027" s="38">
        <f>[1]Data!$Y1022</f>
        <v>7372733.3600000003</v>
      </c>
      <c r="W1027" s="51">
        <f t="shared" si="35"/>
        <v>2266</v>
      </c>
      <c r="X1027" s="50" t="e">
        <f>'[3]From Apr 2018'!$HP$10</f>
        <v>#REF!</v>
      </c>
      <c r="Y1027" s="11" t="e">
        <f t="shared" si="38"/>
        <v>#REF!</v>
      </c>
      <c r="Z1027" s="50" t="e">
        <f>'[3]From Apr 2018'!$HP$18</f>
        <v>#REF!</v>
      </c>
      <c r="AA1027" s="29" t="e">
        <f t="shared" si="47"/>
        <v>#REF!</v>
      </c>
    </row>
    <row r="1028" spans="1:27" ht="13" x14ac:dyDescent="0.3">
      <c r="A1028" s="35">
        <v>43296</v>
      </c>
      <c r="B1028" s="86" t="e">
        <f t="shared" si="39"/>
        <v>#REF!</v>
      </c>
      <c r="C1028" s="13" t="e">
        <f t="shared" si="40"/>
        <v>#REF!</v>
      </c>
      <c r="D1028" s="47">
        <f>[1]Data!$AJ1023</f>
        <v>13126211.51</v>
      </c>
      <c r="E1028" s="91">
        <f>[1]Data!$I1023</f>
        <v>14017410.32</v>
      </c>
      <c r="G1028" s="13">
        <f t="shared" si="41"/>
        <v>3.4334334526673782E-2</v>
      </c>
      <c r="H1028" s="34">
        <f t="shared" si="36"/>
        <v>10388</v>
      </c>
      <c r="I1028" s="4">
        <f>'[2]Marketshare 2018'!$Q$15</f>
        <v>2246113215.1300001</v>
      </c>
      <c r="J1028" s="48">
        <f t="shared" si="42"/>
        <v>2.1258202830304551E-2</v>
      </c>
      <c r="K1028" s="4">
        <f>'[2]Marketshare 2018'!$Q$69</f>
        <v>9421327.2149999999</v>
      </c>
      <c r="L1028" s="29">
        <f t="shared" si="43"/>
        <v>4.6605581942556387E-2</v>
      </c>
      <c r="M1028" s="4">
        <f t="shared" si="37"/>
        <v>358</v>
      </c>
      <c r="N1028" s="4">
        <f>'[2]Marketshare 2018'!$Q$26</f>
        <v>206959080</v>
      </c>
      <c r="O1028" s="12">
        <f t="shared" si="44"/>
        <v>-3.6712378193912376E-2</v>
      </c>
      <c r="P1028" s="4">
        <f>'[2]Marketshare 2018'!$Q$79</f>
        <v>4596083.0999999996</v>
      </c>
      <c r="Q1028" s="29">
        <f t="shared" si="45"/>
        <v>0.24675211157683924</v>
      </c>
      <c r="R1028" s="49">
        <v>1348731.98</v>
      </c>
      <c r="S1028" s="11">
        <f t="shared" si="46"/>
        <v>-0.14054047602477981</v>
      </c>
      <c r="T1028" s="4">
        <v>4105</v>
      </c>
      <c r="U1028" s="38">
        <f>[1]Data!$X1023</f>
        <v>842692.95</v>
      </c>
      <c r="V1028" s="38">
        <f>[1]Data!$Y1023</f>
        <v>6048185.5700000003</v>
      </c>
      <c r="W1028" s="51">
        <f t="shared" si="35"/>
        <v>2266</v>
      </c>
      <c r="X1028" s="50" t="e">
        <f>'[3]From Apr 2018'!$HQ$10</f>
        <v>#REF!</v>
      </c>
      <c r="Y1028" s="11" t="e">
        <f t="shared" si="38"/>
        <v>#REF!</v>
      </c>
      <c r="Z1028" s="50" t="e">
        <f>'[3]From Apr 2018'!$HQ$18</f>
        <v>#REF!</v>
      </c>
      <c r="AA1028" s="29" t="e">
        <f t="shared" si="47"/>
        <v>#REF!</v>
      </c>
    </row>
    <row r="1029" spans="1:27" ht="13" x14ac:dyDescent="0.3">
      <c r="A1029" s="35">
        <v>43303</v>
      </c>
      <c r="B1029" s="86" t="e">
        <f t="shared" si="39"/>
        <v>#REF!</v>
      </c>
      <c r="C1029" s="13" t="e">
        <f t="shared" si="40"/>
        <v>#REF!</v>
      </c>
      <c r="D1029" s="47">
        <f>[1]Data!$AJ1024</f>
        <v>14180624</v>
      </c>
      <c r="E1029" s="91">
        <f>[1]Data!$I1024</f>
        <v>15100639.08</v>
      </c>
      <c r="G1029" s="13">
        <f t="shared" si="41"/>
        <v>2.9472701977973914E-2</v>
      </c>
      <c r="H1029" s="34">
        <f t="shared" si="36"/>
        <v>10388</v>
      </c>
      <c r="I1029" s="4">
        <f>'[2]Marketshare 2018'!$R$15</f>
        <v>2215404507.8000002</v>
      </c>
      <c r="J1029" s="48">
        <f t="shared" si="42"/>
        <v>2.5460003455339386E-2</v>
      </c>
      <c r="K1029" s="4">
        <f>'[2]Marketshare 2018'!$R$69</f>
        <v>9299959.5213000011</v>
      </c>
      <c r="L1029" s="29">
        <f t="shared" si="43"/>
        <v>4.6642896683736723E-2</v>
      </c>
      <c r="M1029" s="4">
        <f t="shared" si="37"/>
        <v>358</v>
      </c>
      <c r="N1029" s="4">
        <f>'[2]Marketshare 2018'!$R$26</f>
        <v>221660395</v>
      </c>
      <c r="O1029" s="12">
        <f t="shared" si="44"/>
        <v>2.96503324664672E-2</v>
      </c>
      <c r="P1029" s="4">
        <f>'[2]Marketshare 2018'!$R$79</f>
        <v>5800679.5499999998</v>
      </c>
      <c r="Q1029" s="29">
        <f t="shared" si="45"/>
        <v>0.29076910649735149</v>
      </c>
      <c r="R1029" s="49">
        <v>1289637.3400000001</v>
      </c>
      <c r="S1029" s="11">
        <f t="shared" si="46"/>
        <v>-1.23839445666174E-3</v>
      </c>
      <c r="T1029" s="4">
        <v>4105</v>
      </c>
      <c r="U1029" s="38">
        <f>[1]Data!$X1024</f>
        <v>1391588.38</v>
      </c>
      <c r="V1029" s="38">
        <f>[1]Data!$Y1024</f>
        <v>5178436.9000000004</v>
      </c>
      <c r="W1029" s="51">
        <f t="shared" si="35"/>
        <v>2266</v>
      </c>
      <c r="X1029" s="50" t="e">
        <f>'[3]From Apr 2018'!$HR$10</f>
        <v>#REF!</v>
      </c>
      <c r="Y1029" s="11" t="e">
        <f t="shared" si="38"/>
        <v>#REF!</v>
      </c>
      <c r="Z1029" s="50" t="e">
        <f>'[3]From Apr 2018'!$HR$18</f>
        <v>#REF!</v>
      </c>
      <c r="AA1029" s="29" t="e">
        <f t="shared" si="47"/>
        <v>#REF!</v>
      </c>
    </row>
    <row r="1030" spans="1:27" ht="13" x14ac:dyDescent="0.3">
      <c r="A1030" s="35">
        <v>43310</v>
      </c>
      <c r="B1030" s="86" t="e">
        <f t="shared" si="39"/>
        <v>#REF!</v>
      </c>
      <c r="C1030" s="13" t="e">
        <f t="shared" si="40"/>
        <v>#REF!</v>
      </c>
      <c r="D1030" s="47">
        <f>[1]Data!$AJ1025</f>
        <v>6186345</v>
      </c>
      <c r="E1030" s="91">
        <f>[1]Data!$I1025</f>
        <v>16036489.250000002</v>
      </c>
      <c r="G1030" s="13">
        <f t="shared" si="41"/>
        <v>0.28225842608466145</v>
      </c>
      <c r="H1030" s="34">
        <f t="shared" si="36"/>
        <v>10388</v>
      </c>
      <c r="I1030" s="4">
        <f>'[2]Marketshare 2018'!$S$15</f>
        <v>2470912828.5700002</v>
      </c>
      <c r="J1030" s="48">
        <f t="shared" si="42"/>
        <v>0.32092130886569059</v>
      </c>
      <c r="K1030" s="4">
        <f>'[2]Marketshare 2018'!$S$69</f>
        <v>10787201.0046</v>
      </c>
      <c r="L1030" s="29">
        <f t="shared" si="43"/>
        <v>4.8507493892192749E-2</v>
      </c>
      <c r="M1030" s="4">
        <f t="shared" si="37"/>
        <v>358</v>
      </c>
      <c r="N1030" s="4">
        <f>'[2]Marketshare 2018'!$S$26</f>
        <v>239638550</v>
      </c>
      <c r="O1030" s="12">
        <f t="shared" si="44"/>
        <v>0.22547682735814312</v>
      </c>
      <c r="P1030" s="4">
        <f>'[2]Marketshare 2018'!$S$79</f>
        <v>5249288.25</v>
      </c>
      <c r="Q1030" s="29">
        <f t="shared" si="45"/>
        <v>0.24338915838040248</v>
      </c>
      <c r="R1030" s="49">
        <v>1599977.09</v>
      </c>
      <c r="S1030" s="11">
        <f t="shared" si="46"/>
        <v>0.2997318460462155</v>
      </c>
      <c r="T1030" s="4">
        <v>4105</v>
      </c>
      <c r="U1030" s="38">
        <f>[1]Data!$X1025</f>
        <v>804267.95</v>
      </c>
      <c r="V1030" s="38">
        <f>[1]Data!$Y1025</f>
        <v>5560461.5999999996</v>
      </c>
      <c r="W1030" s="51">
        <f t="shared" si="35"/>
        <v>2266</v>
      </c>
      <c r="X1030" s="50" t="e">
        <f>'[3]From Apr 2018'!$HS$10</f>
        <v>#REF!</v>
      </c>
      <c r="Y1030" s="11" t="e">
        <f t="shared" si="38"/>
        <v>#REF!</v>
      </c>
      <c r="Z1030" s="50" t="e">
        <f>'[3]From Apr 2018'!$HS$18</f>
        <v>#REF!</v>
      </c>
      <c r="AA1030" s="29" t="e">
        <f t="shared" si="47"/>
        <v>#REF!</v>
      </c>
    </row>
    <row r="1031" spans="1:27" ht="13" x14ac:dyDescent="0.3">
      <c r="A1031" s="35">
        <v>43317</v>
      </c>
      <c r="B1031" s="86" t="e">
        <f t="shared" si="39"/>
        <v>#REF!</v>
      </c>
      <c r="C1031" s="13" t="e">
        <f t="shared" si="40"/>
        <v>#REF!</v>
      </c>
      <c r="D1031" s="47">
        <f>[1]Data!$AJ1026</f>
        <v>12689280</v>
      </c>
      <c r="E1031" s="91">
        <f>[1]Data!$I1026</f>
        <v>14591816.52</v>
      </c>
      <c r="G1031" s="13">
        <f t="shared" si="41"/>
        <v>-3.3082584237634549E-2</v>
      </c>
      <c r="H1031" s="34">
        <f t="shared" si="36"/>
        <v>10388</v>
      </c>
      <c r="I1031" s="4">
        <f>'[2]Marketshare 2018'!$T$15</f>
        <v>2413033960.6399999</v>
      </c>
      <c r="J1031" s="48">
        <f t="shared" si="42"/>
        <v>8.4307939100987772E-2</v>
      </c>
      <c r="K1031" s="4">
        <f>'[2]Marketshare 2018'!$T$69</f>
        <v>10130462.738999998</v>
      </c>
      <c r="L1031" s="29">
        <f t="shared" si="43"/>
        <v>4.6646959361544144E-2</v>
      </c>
      <c r="M1031" s="4">
        <f t="shared" si="37"/>
        <v>358</v>
      </c>
      <c r="N1031" s="4">
        <f>'[2]Marketshare 2018'!$T$26</f>
        <v>237402615</v>
      </c>
      <c r="O1031" s="12">
        <f t="shared" si="44"/>
        <v>7.8464760995602845E-2</v>
      </c>
      <c r="P1031" s="4">
        <f>'[2]Marketshare 2018'!$T$79</f>
        <v>4461353.7749999994</v>
      </c>
      <c r="Q1031" s="29">
        <f t="shared" si="45"/>
        <v>0.20880392366360409</v>
      </c>
      <c r="R1031" s="49">
        <v>1722682.6699999997</v>
      </c>
      <c r="S1031" s="11">
        <f t="shared" si="46"/>
        <v>2.6241803647377493E-2</v>
      </c>
      <c r="T1031" s="4">
        <v>4105</v>
      </c>
      <c r="U1031" s="38">
        <f>[1]Data!$X1026</f>
        <v>701657.89</v>
      </c>
      <c r="V1031" s="38">
        <f>[1]Data!$Y1026</f>
        <v>6378739.2399999993</v>
      </c>
      <c r="W1031" s="51">
        <f t="shared" si="35"/>
        <v>2266</v>
      </c>
      <c r="X1031" s="50" t="e">
        <f>'[3]From Apr 2018'!$HT$10</f>
        <v>#REF!</v>
      </c>
      <c r="Y1031" s="11" t="e">
        <f t="shared" si="38"/>
        <v>#REF!</v>
      </c>
      <c r="Z1031" s="50" t="e">
        <f>'[3]From Apr 2018'!$HT$18</f>
        <v>#REF!</v>
      </c>
      <c r="AA1031" s="29" t="e">
        <f t="shared" si="47"/>
        <v>#REF!</v>
      </c>
    </row>
    <row r="1032" spans="1:27" ht="13" x14ac:dyDescent="0.3">
      <c r="A1032" s="35">
        <v>43324</v>
      </c>
      <c r="B1032" s="86" t="e">
        <f t="shared" si="39"/>
        <v>#REF!</v>
      </c>
      <c r="C1032" s="13" t="e">
        <f t="shared" si="40"/>
        <v>#REF!</v>
      </c>
      <c r="D1032" s="47">
        <f>[1]Data!$AJ1027</f>
        <v>7121280.75</v>
      </c>
      <c r="E1032" s="91">
        <f>[1]Data!$I1027</f>
        <v>15762173.789999997</v>
      </c>
      <c r="G1032" s="13">
        <f t="shared" si="41"/>
        <v>0.22116278217676655</v>
      </c>
      <c r="H1032" s="34">
        <f t="shared" si="36"/>
        <v>10388</v>
      </c>
      <c r="I1032" s="4">
        <f>'[2]Marketshare 2018'!$U$15</f>
        <v>2321531288.8499999</v>
      </c>
      <c r="J1032" s="48">
        <f t="shared" si="42"/>
        <v>7.4516017281700542E-2</v>
      </c>
      <c r="K1032" s="4">
        <f>'[2]Marketshare 2018'!$U$69</f>
        <v>10326262.889699997</v>
      </c>
      <c r="L1032" s="29">
        <f t="shared" si="43"/>
        <v>4.9422661189647818E-2</v>
      </c>
      <c r="M1032" s="4">
        <f t="shared" si="37"/>
        <v>358</v>
      </c>
      <c r="N1032" s="4">
        <f>'[2]Marketshare 2018'!$U$26</f>
        <v>223008935</v>
      </c>
      <c r="O1032" s="12">
        <f t="shared" si="44"/>
        <v>4.4896863086378858E-3</v>
      </c>
      <c r="P1032" s="4">
        <f>'[2]Marketshare 2018'!$U$79</f>
        <v>5435910.8999999994</v>
      </c>
      <c r="Q1032" s="29">
        <f t="shared" si="45"/>
        <v>0.2708367267885477</v>
      </c>
      <c r="R1032" s="49">
        <v>1426126.29</v>
      </c>
      <c r="S1032" s="11">
        <f t="shared" si="46"/>
        <v>-0.17201703851972683</v>
      </c>
      <c r="T1032" s="4">
        <v>4105</v>
      </c>
      <c r="U1032" s="38">
        <f>[1]Data!$X1027</f>
        <v>935376.59</v>
      </c>
      <c r="V1032" s="38">
        <f>[1]Data!$Y1027</f>
        <v>3475847.25</v>
      </c>
      <c r="W1032" s="51">
        <f t="shared" si="35"/>
        <v>2266</v>
      </c>
      <c r="X1032" s="50" t="e">
        <f>'[3]From Apr 2018'!$HU$10</f>
        <v>#REF!</v>
      </c>
      <c r="Y1032" s="11" t="e">
        <f t="shared" si="38"/>
        <v>#REF!</v>
      </c>
      <c r="Z1032" s="50" t="e">
        <f>'[3]From Apr 2018'!$HU$18</f>
        <v>#REF!</v>
      </c>
      <c r="AA1032" s="29" t="e">
        <f t="shared" si="47"/>
        <v>#REF!</v>
      </c>
    </row>
    <row r="1033" spans="1:27" ht="13" x14ac:dyDescent="0.3">
      <c r="A1033" s="35">
        <v>43331</v>
      </c>
      <c r="B1033" s="86" t="e">
        <f t="shared" si="39"/>
        <v>#REF!</v>
      </c>
      <c r="C1033" s="13" t="e">
        <f t="shared" si="40"/>
        <v>#REF!</v>
      </c>
      <c r="D1033" s="47">
        <f>[1]Data!$AJ1028</f>
        <v>9731796.8000000007</v>
      </c>
      <c r="E1033" s="91">
        <f>[1]Data!$I1028</f>
        <v>11880642.98</v>
      </c>
      <c r="G1033" s="13">
        <f t="shared" si="41"/>
        <v>-4.5086425406089425E-2</v>
      </c>
      <c r="H1033" s="34">
        <f t="shared" si="36"/>
        <v>10388</v>
      </c>
      <c r="I1033" s="4">
        <f>'[2]Marketshare 2018'!$V$15</f>
        <v>2088335950.9200001</v>
      </c>
      <c r="J1033" s="48">
        <f>(I1033/I980)-1</f>
        <v>-2.9636990943431196E-2</v>
      </c>
      <c r="K1033" s="4">
        <f>'[2]Marketshare 2018'!$V$69</f>
        <v>8576693.0261999983</v>
      </c>
      <c r="L1033" s="29">
        <f>(K1033/0.09)/I1033</f>
        <v>4.5632786783188703E-2</v>
      </c>
      <c r="M1033" s="4">
        <f t="shared" si="37"/>
        <v>358</v>
      </c>
      <c r="N1033" s="4">
        <f>'[2]Marketshare 2018'!$V$26</f>
        <v>209229755</v>
      </c>
      <c r="O1033" s="12">
        <f t="shared" si="44"/>
        <v>-8.7337702054292032E-3</v>
      </c>
      <c r="P1033" s="4">
        <f>'[2]Marketshare 2018'!$V$79</f>
        <v>3303949.9499999997</v>
      </c>
      <c r="Q1033" s="29">
        <f t="shared" si="45"/>
        <v>0.17545570896453042</v>
      </c>
      <c r="R1033" s="49">
        <v>1213737.3399999999</v>
      </c>
      <c r="S1033" s="11">
        <f t="shared" si="46"/>
        <v>-7.2510257627739994E-2</v>
      </c>
      <c r="T1033" s="4">
        <v>4105</v>
      </c>
      <c r="U1033" s="38">
        <f>[1]Data!$X1028</f>
        <v>1121139.1000000001</v>
      </c>
      <c r="V1033" s="38">
        <f>[1]Data!$Y1028</f>
        <v>5204183.4300000006</v>
      </c>
      <c r="W1033" s="51">
        <f t="shared" si="35"/>
        <v>2266</v>
      </c>
      <c r="X1033" s="50" t="e">
        <f>'[3]From Apr 2018'!$HV$10</f>
        <v>#REF!</v>
      </c>
      <c r="Y1033" s="11" t="e">
        <f t="shared" si="38"/>
        <v>#REF!</v>
      </c>
      <c r="Z1033" s="50" t="e">
        <f>'[3]From Apr 2018'!$HV$18</f>
        <v>#REF!</v>
      </c>
      <c r="AA1033" s="29" t="e">
        <f t="shared" si="47"/>
        <v>#REF!</v>
      </c>
    </row>
    <row r="1034" spans="1:27" ht="13" x14ac:dyDescent="0.3">
      <c r="A1034" s="35">
        <v>43338</v>
      </c>
      <c r="B1034" s="86" t="e">
        <f t="shared" si="39"/>
        <v>#REF!</v>
      </c>
      <c r="C1034" s="13" t="e">
        <f t="shared" si="40"/>
        <v>#REF!</v>
      </c>
      <c r="D1034" s="47">
        <f>[1]Data!$AJ1029</f>
        <v>11050067</v>
      </c>
      <c r="E1034" s="91">
        <f>[1]Data!$I1029</f>
        <v>12723764.369999999</v>
      </c>
      <c r="G1034" s="13">
        <f t="shared" si="41"/>
        <v>0.2046624144824265</v>
      </c>
      <c r="H1034" s="34">
        <f t="shared" si="36"/>
        <v>10388</v>
      </c>
      <c r="I1034" s="4">
        <f>'[2]Marketshare 2018'!$W$15</f>
        <v>2294302739.0499997</v>
      </c>
      <c r="J1034" s="48">
        <f>(I1034/I981)-1</f>
        <v>0.17871502733084488</v>
      </c>
      <c r="K1034" s="4">
        <f>'[2]Marketshare 2018'!$W$69</f>
        <v>9929779.3808999993</v>
      </c>
      <c r="L1034" s="29">
        <f>(K1034/0.09)/I1034</f>
        <v>4.8089068688330391E-2</v>
      </c>
      <c r="M1034" s="4">
        <f t="shared" si="37"/>
        <v>358</v>
      </c>
      <c r="N1034" s="4">
        <f>'[2]Marketshare 2018'!$W$26</f>
        <v>216844805</v>
      </c>
      <c r="O1034" s="12">
        <f t="shared" si="44"/>
        <v>0.12617918290613805</v>
      </c>
      <c r="P1034" s="4">
        <f>'[2]Marketshare 2018'!$W$79</f>
        <v>2793984.9750000001</v>
      </c>
      <c r="Q1034" s="29">
        <f t="shared" si="45"/>
        <v>0.14316357498165569</v>
      </c>
      <c r="R1034" s="49">
        <v>1455407.39</v>
      </c>
      <c r="S1034" s="11">
        <f t="shared" si="46"/>
        <v>0.23576451970299517</v>
      </c>
      <c r="T1034" s="4">
        <v>4105</v>
      </c>
      <c r="U1034" s="38">
        <f>[1]Data!$X1029</f>
        <v>875917.02</v>
      </c>
      <c r="V1034" s="38">
        <f>[1]Data!$Y1029</f>
        <v>5596870.7000000002</v>
      </c>
      <c r="W1034" s="51">
        <f t="shared" si="35"/>
        <v>2266</v>
      </c>
      <c r="X1034" s="50" t="e">
        <f>'[3]From Apr 2018'!$HW$10</f>
        <v>#REF!</v>
      </c>
      <c r="Y1034" s="11" t="e">
        <f t="shared" si="38"/>
        <v>#REF!</v>
      </c>
      <c r="Z1034" s="50" t="e">
        <f>'[3]From Apr 2018'!$HW$18</f>
        <v>#REF!</v>
      </c>
      <c r="AA1034" s="29" t="e">
        <f t="shared" si="47"/>
        <v>#REF!</v>
      </c>
    </row>
    <row r="1035" spans="1:27" ht="13" x14ac:dyDescent="0.3">
      <c r="A1035" s="35">
        <v>43345</v>
      </c>
      <c r="B1035" s="86" t="e">
        <f t="shared" si="39"/>
        <v>#REF!</v>
      </c>
      <c r="C1035" s="13" t="e">
        <f t="shared" si="40"/>
        <v>#REF!</v>
      </c>
      <c r="D1035" s="47">
        <f>[1]Data!$AJ1030</f>
        <v>10895997.609999999</v>
      </c>
      <c r="E1035" s="91">
        <f>[1]Data!$I1030</f>
        <v>15691846.879999999</v>
      </c>
      <c r="G1035" s="13">
        <f t="shared" si="41"/>
        <v>0.119048548540861</v>
      </c>
      <c r="H1035" s="34">
        <f t="shared" si="36"/>
        <v>10388</v>
      </c>
      <c r="I1035" s="4">
        <f>'[2]Marketshare 2018'!$X$15</f>
        <v>2334852617.6299996</v>
      </c>
      <c r="J1035" s="48">
        <f t="shared" si="42"/>
        <v>8.1442249740187433E-2</v>
      </c>
      <c r="K1035" s="4">
        <f>'[2]Marketshare 2018'!$X$69</f>
        <v>10982004.012899999</v>
      </c>
      <c r="L1035" s="29">
        <f t="shared" si="43"/>
        <v>5.2261228776769267E-2</v>
      </c>
      <c r="M1035" s="4">
        <f t="shared" si="37"/>
        <v>358</v>
      </c>
      <c r="N1035" s="4">
        <f>'[2]Marketshare 2018'!$X$26</f>
        <v>244963760</v>
      </c>
      <c r="O1035" s="12">
        <f t="shared" si="44"/>
        <v>3.0440020706916204E-2</v>
      </c>
      <c r="P1035" s="4">
        <f>'[2]Marketshare 2018'!$X$79</f>
        <v>4709842.875</v>
      </c>
      <c r="Q1035" s="29">
        <f t="shared" si="45"/>
        <v>0.21362991611493878</v>
      </c>
      <c r="R1035" s="49">
        <v>1628342.47</v>
      </c>
      <c r="S1035" s="11">
        <f t="shared" si="46"/>
        <v>0.20486803269176113</v>
      </c>
      <c r="T1035" s="4">
        <v>4105</v>
      </c>
      <c r="U1035" s="38">
        <f>[1]Data!$X1030</f>
        <v>1248306.9099999999</v>
      </c>
      <c r="V1035" s="38">
        <f>[1]Data!$Y1030</f>
        <v>6358584.8499999996</v>
      </c>
      <c r="W1035" s="51">
        <f t="shared" si="35"/>
        <v>2266</v>
      </c>
      <c r="X1035" s="50" t="e">
        <f>'[3]From Apr 2018'!$HX$10</f>
        <v>#REF!</v>
      </c>
      <c r="Y1035" s="11" t="e">
        <f t="shared" si="38"/>
        <v>#REF!</v>
      </c>
      <c r="Z1035" s="50" t="e">
        <f>'[3]From Apr 2018'!$HX$18</f>
        <v>#REF!</v>
      </c>
      <c r="AA1035" s="29" t="e">
        <f t="shared" si="47"/>
        <v>#REF!</v>
      </c>
    </row>
    <row r="1036" spans="1:27" ht="13" x14ac:dyDescent="0.3">
      <c r="A1036" s="35">
        <v>43352</v>
      </c>
      <c r="B1036" s="86" t="e">
        <f t="shared" si="39"/>
        <v>#REF!</v>
      </c>
      <c r="C1036" s="13" t="e">
        <f t="shared" si="40"/>
        <v>#REF!</v>
      </c>
      <c r="D1036" s="47">
        <f>[1]Data!$AJ1031</f>
        <v>6583435</v>
      </c>
      <c r="E1036" s="91">
        <f>[1]Data!$I1031</f>
        <v>14311655.84</v>
      </c>
      <c r="G1036" s="13">
        <f t="shared" si="41"/>
        <v>8.3469177216773272E-2</v>
      </c>
      <c r="H1036" s="34">
        <f t="shared" si="36"/>
        <v>10388</v>
      </c>
      <c r="I1036" s="4">
        <f>'[2]Marketshare 2018'!$Y$15</f>
        <v>2194059448.0299997</v>
      </c>
      <c r="J1036" s="48">
        <f t="shared" si="42"/>
        <v>-2.5029125055371804E-2</v>
      </c>
      <c r="K1036" s="4">
        <f>'[2]Marketshare 2018'!$Y$69</f>
        <v>9547855.9352999981</v>
      </c>
      <c r="L1036" s="29">
        <f t="shared" si="43"/>
        <v>4.8352057308772352E-2</v>
      </c>
      <c r="M1036" s="4">
        <f t="shared" si="37"/>
        <v>358</v>
      </c>
      <c r="N1036" s="4">
        <f>'[2]Marketshare 2018'!$Y$26</f>
        <v>229193900</v>
      </c>
      <c r="O1036" s="12">
        <f t="shared" si="44"/>
        <v>9.0748347046337052E-2</v>
      </c>
      <c r="P1036" s="4">
        <f>'[2]Marketshare 2018'!$Y$79</f>
        <v>4763799.9062999999</v>
      </c>
      <c r="Q1036" s="29">
        <f t="shared" si="45"/>
        <v>0.23094467204406399</v>
      </c>
      <c r="R1036" s="49">
        <v>1619464.6900000002</v>
      </c>
      <c r="S1036" s="11">
        <f t="shared" si="46"/>
        <v>2.2796900019735888E-2</v>
      </c>
      <c r="T1036" s="4">
        <v>4105</v>
      </c>
      <c r="U1036" s="38">
        <f>[1]Data!$X1031</f>
        <v>944771.16</v>
      </c>
      <c r="V1036" s="38">
        <f>[1]Data!$Y1031</f>
        <v>5707436.5800000001</v>
      </c>
      <c r="W1036" s="51">
        <f t="shared" si="35"/>
        <v>2266</v>
      </c>
      <c r="X1036" s="50" t="e">
        <f>'[3]From Apr 2018'!$HY$10</f>
        <v>#REF!</v>
      </c>
      <c r="Y1036" s="11" t="e">
        <f t="shared" si="38"/>
        <v>#REF!</v>
      </c>
      <c r="Z1036" s="50" t="e">
        <f>'[3]From Apr 2018'!$HY$18</f>
        <v>#REF!</v>
      </c>
      <c r="AA1036" s="29" t="e">
        <f t="shared" si="47"/>
        <v>#REF!</v>
      </c>
    </row>
    <row r="1037" spans="1:27" ht="13" x14ac:dyDescent="0.3">
      <c r="A1037" s="35">
        <v>43359</v>
      </c>
      <c r="B1037" s="86" t="e">
        <f t="shared" si="39"/>
        <v>#REF!</v>
      </c>
      <c r="C1037" s="13" t="e">
        <f t="shared" si="40"/>
        <v>#REF!</v>
      </c>
      <c r="D1037" s="47">
        <f>[1]Data!$AJ1032</f>
        <v>6936017</v>
      </c>
      <c r="E1037" s="91">
        <f>[1]Data!$I1032</f>
        <v>13354910.489999998</v>
      </c>
      <c r="G1037" s="13">
        <f t="shared" si="41"/>
        <v>1.6490959737183175E-3</v>
      </c>
      <c r="H1037" s="34">
        <f t="shared" si="36"/>
        <v>10388</v>
      </c>
      <c r="I1037" s="4">
        <f>'[2]Marketshare 2018'!$Z$15</f>
        <v>2113076675.8699999</v>
      </c>
      <c r="J1037" s="48">
        <f t="shared" si="42"/>
        <v>4.6059608780458561E-2</v>
      </c>
      <c r="K1037" s="4">
        <f>'[2]Marketshare 2018'!$Z$69</f>
        <v>8818763.5709999986</v>
      </c>
      <c r="L1037" s="29">
        <f t="shared" si="43"/>
        <v>4.6371370721631243E-2</v>
      </c>
      <c r="M1037" s="4">
        <f t="shared" si="37"/>
        <v>358</v>
      </c>
      <c r="N1037" s="4">
        <f>'[2]Marketshare 2018'!$Z$26</f>
        <v>223396145</v>
      </c>
      <c r="O1037" s="12">
        <f t="shared" si="44"/>
        <v>8.0848055566031807E-2</v>
      </c>
      <c r="P1037" s="4">
        <f>'[2]Marketshare 2018'!$Z$79</f>
        <v>4536146.9249999998</v>
      </c>
      <c r="Q1037" s="29">
        <f t="shared" si="45"/>
        <v>0.22561549797558056</v>
      </c>
      <c r="R1037" s="49">
        <v>1307165.2799999998</v>
      </c>
      <c r="S1037" s="11">
        <f t="shared" si="46"/>
        <v>-0.16557111133521452</v>
      </c>
      <c r="T1037" s="4">
        <v>4105</v>
      </c>
      <c r="U1037" s="38">
        <f>[1]Data!$X1032</f>
        <v>1405958.56</v>
      </c>
      <c r="V1037" s="38">
        <f>[1]Data!$Y1032</f>
        <v>5002794.5200000005</v>
      </c>
      <c r="W1037" s="51">
        <f t="shared" si="35"/>
        <v>2266</v>
      </c>
      <c r="X1037" s="50" t="e">
        <f>'[3]From Apr 2018'!$HZ$10</f>
        <v>#REF!</v>
      </c>
      <c r="Y1037" s="11" t="e">
        <f t="shared" si="38"/>
        <v>#REF!</v>
      </c>
      <c r="Z1037" s="50" t="e">
        <f>'[3]From Apr 2018'!$HZ$18</f>
        <v>#REF!</v>
      </c>
      <c r="AA1037" s="29" t="e">
        <f t="shared" si="47"/>
        <v>#REF!</v>
      </c>
    </row>
    <row r="1038" spans="1:27" ht="13" x14ac:dyDescent="0.3">
      <c r="A1038" s="35">
        <v>43366</v>
      </c>
      <c r="B1038" s="86" t="e">
        <f t="shared" si="39"/>
        <v>#REF!</v>
      </c>
      <c r="C1038" s="13" t="e">
        <f t="shared" si="40"/>
        <v>#REF!</v>
      </c>
      <c r="D1038" s="47">
        <f>[1]Data!$AJ1033</f>
        <v>8609038</v>
      </c>
      <c r="E1038" s="91">
        <f>[1]Data!$I1033</f>
        <v>13128807.129999999</v>
      </c>
      <c r="G1038" s="13">
        <f t="shared" si="41"/>
        <v>8.3227170038162601E-2</v>
      </c>
      <c r="H1038" s="34">
        <f t="shared" si="36"/>
        <v>10388</v>
      </c>
      <c r="I1038" s="4">
        <f>'[2]Marketshare 2018'!$AA$15</f>
        <v>2214071680.1999998</v>
      </c>
      <c r="J1038" s="48">
        <f t="shared" si="42"/>
        <v>0.13686251566429197</v>
      </c>
      <c r="K1038" s="4">
        <f>'[2]Marketshare 2018'!$AA$69</f>
        <v>9611593.8912000004</v>
      </c>
      <c r="L1038" s="29">
        <f t="shared" si="43"/>
        <v>4.8234882653100483E-2</v>
      </c>
      <c r="M1038" s="4">
        <f t="shared" si="37"/>
        <v>358</v>
      </c>
      <c r="N1038" s="4">
        <f>'[2]Marketshare 2018'!$AA26</f>
        <v>222049625</v>
      </c>
      <c r="O1038" s="12">
        <f t="shared" si="44"/>
        <v>3.8210561473682736E-2</v>
      </c>
      <c r="P1038" s="4">
        <f>'[2]Marketshare 2018'!$AA$79</f>
        <v>3517213.2749999999</v>
      </c>
      <c r="Q1038" s="29">
        <f t="shared" si="45"/>
        <v>0.17599735869853417</v>
      </c>
      <c r="R1038" s="49">
        <v>1315890.1300000001</v>
      </c>
      <c r="S1038" s="11">
        <f t="shared" si="46"/>
        <v>1.2299457580665418E-2</v>
      </c>
      <c r="T1038" s="4">
        <v>4105</v>
      </c>
      <c r="U1038" s="38">
        <f>[1]Data!$X1033</f>
        <v>760118.52</v>
      </c>
      <c r="V1038" s="38">
        <f>[1]Data!$Y1033</f>
        <v>6151557.4899999993</v>
      </c>
      <c r="W1038" s="51">
        <f t="shared" si="35"/>
        <v>2266</v>
      </c>
      <c r="X1038" s="50" t="e">
        <f>'[3]From Apr 2018'!$IA$10</f>
        <v>#REF!</v>
      </c>
      <c r="Y1038" s="11" t="e">
        <f t="shared" si="38"/>
        <v>#REF!</v>
      </c>
      <c r="Z1038" s="50" t="e">
        <f>'[3]From Apr 2018'!$IA$18</f>
        <v>#REF!</v>
      </c>
      <c r="AA1038" s="29" t="e">
        <f t="shared" si="47"/>
        <v>#REF!</v>
      </c>
    </row>
    <row r="1039" spans="1:27" ht="13" x14ac:dyDescent="0.3">
      <c r="A1039" s="35">
        <v>43373</v>
      </c>
      <c r="B1039" s="86" t="e">
        <f t="shared" si="39"/>
        <v>#REF!</v>
      </c>
      <c r="C1039" s="13" t="e">
        <f t="shared" si="40"/>
        <v>#REF!</v>
      </c>
      <c r="D1039" s="47">
        <f>[1]Data!$AJ1034</f>
        <v>9911015</v>
      </c>
      <c r="E1039" s="91">
        <f>[1]Data!$I1034</f>
        <v>15974936.050000001</v>
      </c>
      <c r="G1039" s="13">
        <f t="shared" si="41"/>
        <v>0.27993560530459005</v>
      </c>
      <c r="H1039" s="34">
        <f t="shared" si="36"/>
        <v>10388</v>
      </c>
      <c r="I1039" s="4">
        <f>'[2]Marketshare 2018'!$AB$15</f>
        <v>2507401565.9700003</v>
      </c>
      <c r="J1039" s="48">
        <f t="shared" si="42"/>
        <v>0.16461882732685007</v>
      </c>
      <c r="K1039" s="4">
        <f>'[2]Marketshare 2018'!$AB$69</f>
        <v>11614302.6183</v>
      </c>
      <c r="L1039" s="29">
        <f t="shared" si="43"/>
        <v>5.1466748933004375E-2</v>
      </c>
      <c r="M1039" s="4">
        <f t="shared" si="37"/>
        <v>358</v>
      </c>
      <c r="N1039" s="4">
        <f>+'[2]Marketshare 2018'!$AB$26</f>
        <v>251162560</v>
      </c>
      <c r="O1039" s="12">
        <f t="shared" si="44"/>
        <v>0.27483463952725207</v>
      </c>
      <c r="P1039" s="4">
        <f>'[2]Marketshare 2018'!$AB$79</f>
        <v>4360633.4249999998</v>
      </c>
      <c r="Q1039" s="29">
        <f t="shared" si="45"/>
        <v>0.1929088575144321</v>
      </c>
      <c r="R1039" s="49">
        <v>1780658.15</v>
      </c>
      <c r="S1039" s="11">
        <f t="shared" si="46"/>
        <v>0.38202244191137491</v>
      </c>
      <c r="T1039" s="4">
        <v>4105</v>
      </c>
      <c r="U1039" s="38">
        <f>[1]Data!$X1034</f>
        <v>1014178.55</v>
      </c>
      <c r="V1039" s="38">
        <f>[1]Data!$Y1034</f>
        <v>6633013.4500000002</v>
      </c>
      <c r="W1039" s="51">
        <f t="shared" si="35"/>
        <v>2266</v>
      </c>
      <c r="X1039" s="50" t="e">
        <f>'[3]From Apr 2018'!$IB$10</f>
        <v>#REF!</v>
      </c>
      <c r="Y1039" s="11" t="e">
        <f t="shared" si="38"/>
        <v>#REF!</v>
      </c>
      <c r="Z1039" s="50" t="e">
        <f>'[3]From Apr 2018'!$IB$18</f>
        <v>#REF!</v>
      </c>
      <c r="AA1039" s="29" t="e">
        <f t="shared" si="47"/>
        <v>#REF!</v>
      </c>
    </row>
    <row r="1040" spans="1:27" ht="13" x14ac:dyDescent="0.3">
      <c r="A1040" s="35">
        <v>43380</v>
      </c>
      <c r="B1040" s="86" t="e">
        <f t="shared" si="39"/>
        <v>#REF!</v>
      </c>
      <c r="C1040" s="13" t="e">
        <f t="shared" si="40"/>
        <v>#REF!</v>
      </c>
      <c r="D1040" s="47">
        <f>[1]Data!$AJ1035</f>
        <v>13673585.370000001</v>
      </c>
      <c r="E1040" s="91">
        <f>[1]Data!$I1035</f>
        <v>15243111.919999998</v>
      </c>
      <c r="G1040" s="13">
        <f t="shared" si="41"/>
        <v>-2.7513780299060375E-2</v>
      </c>
      <c r="H1040" s="34">
        <f t="shared" ref="H1040:H1109" si="48">1708+1716+1419+1595+436+1750+914</f>
        <v>9538</v>
      </c>
      <c r="I1040" s="4">
        <f>'[2]Marketshare 2018'!$AC$15</f>
        <v>2344431793.4499998</v>
      </c>
      <c r="J1040" s="48">
        <f t="shared" si="42"/>
        <v>-1.0888096646039735E-2</v>
      </c>
      <c r="K1040" s="4">
        <f>'[2]Marketshare 2018'!$AC$69</f>
        <v>9719465.2073999979</v>
      </c>
      <c r="L1040" s="29">
        <f t="shared" si="43"/>
        <v>4.6064064717821866E-2</v>
      </c>
      <c r="M1040" s="4">
        <f t="shared" ref="M1040:M1109" si="49">82+68+42+51+23+60+30</f>
        <v>356</v>
      </c>
      <c r="N1040" s="4">
        <f>+'[2]Marketshare 2018'!$AC$26</f>
        <v>244668900</v>
      </c>
      <c r="O1040" s="12">
        <f t="shared" si="44"/>
        <v>0.14738502943508136</v>
      </c>
      <c r="P1040" s="4">
        <f>'[2]Marketshare 2018'!$AC$79</f>
        <v>5523646.7249999996</v>
      </c>
      <c r="Q1040" s="29">
        <f t="shared" si="45"/>
        <v>0.25084451885793413</v>
      </c>
      <c r="R1040" s="49">
        <v>1758900.6100000003</v>
      </c>
      <c r="S1040" s="11">
        <f t="shared" si="46"/>
        <v>3.2903687868911069E-2</v>
      </c>
      <c r="T1040" s="4">
        <v>4105</v>
      </c>
      <c r="U1040" s="38">
        <f>[1]Data!$X1035</f>
        <v>997081.79</v>
      </c>
      <c r="V1040" s="38">
        <f>[1]Data!$Y1035</f>
        <v>6717531.5800000001</v>
      </c>
      <c r="W1040" s="51">
        <f t="shared" si="35"/>
        <v>2266</v>
      </c>
      <c r="X1040" s="50" t="e">
        <f>'[3]From Apr 2018'!$IC$10</f>
        <v>#REF!</v>
      </c>
      <c r="Y1040" s="11" t="e">
        <f t="shared" si="38"/>
        <v>#REF!</v>
      </c>
      <c r="Z1040" s="50" t="e">
        <f>'[3]From Apr 2018'!$IC$18</f>
        <v>#REF!</v>
      </c>
      <c r="AA1040" s="29" t="e">
        <f t="shared" si="47"/>
        <v>#REF!</v>
      </c>
    </row>
    <row r="1041" spans="1:27" ht="13" x14ac:dyDescent="0.3">
      <c r="A1041" s="35">
        <v>43387</v>
      </c>
      <c r="B1041" s="86" t="e">
        <f t="shared" si="39"/>
        <v>#REF!</v>
      </c>
      <c r="C1041" s="13" t="e">
        <f t="shared" si="40"/>
        <v>#REF!</v>
      </c>
      <c r="D1041" s="47">
        <f>[1]Data!$AJ1036</f>
        <v>16656681</v>
      </c>
      <c r="E1041" s="91">
        <f>[1]Data!$I1036</f>
        <v>12408540.440000001</v>
      </c>
      <c r="G1041" s="13">
        <f t="shared" si="41"/>
        <v>-9.1660005040393955E-2</v>
      </c>
      <c r="H1041" s="34">
        <f t="shared" si="48"/>
        <v>9538</v>
      </c>
      <c r="I1041" s="4">
        <f>'[2]Marketshare 2018'!$AD$15</f>
        <v>2236841809.6399999</v>
      </c>
      <c r="J1041" s="48">
        <f t="shared" si="42"/>
        <v>4.7013663197853717E-2</v>
      </c>
      <c r="K1041" s="4">
        <f>'[2]Marketshare 2018'!$AD$69</f>
        <v>9128151.8819999993</v>
      </c>
      <c r="L1041" s="29">
        <f t="shared" si="43"/>
        <v>4.5342459785443337E-2</v>
      </c>
      <c r="M1041" s="4">
        <f t="shared" si="49"/>
        <v>356</v>
      </c>
      <c r="N1041" s="4">
        <f>+'[2]Marketshare 2018'!$AD$26</f>
        <v>247898660</v>
      </c>
      <c r="O1041" s="12">
        <f t="shared" si="44"/>
        <v>0.13149757091855685</v>
      </c>
      <c r="P1041" s="4">
        <f>'[2]Marketshare 2018'!$AD$79</f>
        <v>3280388.85</v>
      </c>
      <c r="Q1041" s="29">
        <f t="shared" si="45"/>
        <v>0.14703090771043298</v>
      </c>
      <c r="R1041" s="49">
        <v>1370059.5599999998</v>
      </c>
      <c r="S1041" s="11">
        <f t="shared" si="46"/>
        <v>-8.1134890991924058E-2</v>
      </c>
      <c r="T1041" s="4">
        <v>4105</v>
      </c>
      <c r="U1041" s="38">
        <f>[1]Data!$X1036</f>
        <v>1537939.83</v>
      </c>
      <c r="V1041" s="38">
        <f>[1]Data!$Y1036</f>
        <v>3987512.95</v>
      </c>
      <c r="W1041" s="51">
        <f t="shared" si="35"/>
        <v>2266</v>
      </c>
      <c r="X1041" s="50" t="e">
        <f>'[3]From Apr 2018'!$ID$10</f>
        <v>#REF!</v>
      </c>
      <c r="Y1041" s="11" t="e">
        <f t="shared" si="38"/>
        <v>#REF!</v>
      </c>
      <c r="Z1041" s="50" t="e">
        <f>'[3]From Apr 2018'!$ID$18</f>
        <v>#REF!</v>
      </c>
      <c r="AA1041" s="29" t="e">
        <f t="shared" si="47"/>
        <v>#REF!</v>
      </c>
    </row>
    <row r="1042" spans="1:27" ht="13" x14ac:dyDescent="0.3">
      <c r="A1042" s="35">
        <v>43394</v>
      </c>
      <c r="B1042" s="86" t="e">
        <f t="shared" si="39"/>
        <v>#REF!</v>
      </c>
      <c r="C1042" s="13" t="e">
        <f t="shared" si="40"/>
        <v>#REF!</v>
      </c>
      <c r="D1042" s="47">
        <f>[1]Data!$AJ1037</f>
        <v>13077543.6</v>
      </c>
      <c r="E1042" s="91">
        <f>[1]Data!$I1037</f>
        <v>13534397.74</v>
      </c>
      <c r="G1042" s="13">
        <f t="shared" si="41"/>
        <v>-4.0342555959099746E-2</v>
      </c>
      <c r="H1042" s="34">
        <f t="shared" si="48"/>
        <v>9538</v>
      </c>
      <c r="I1042" s="4">
        <f>'[2]Marketshare 2018'!$AE$15</f>
        <v>2212753104.4999995</v>
      </c>
      <c r="J1042" s="48">
        <f t="shared" si="42"/>
        <v>9.0176747754703301E-2</v>
      </c>
      <c r="K1042" s="4">
        <f>'[2]Marketshare 2018'!$AE$69</f>
        <v>9059167.7657999992</v>
      </c>
      <c r="L1042" s="29">
        <f t="shared" si="43"/>
        <v>4.5489675018553347E-2</v>
      </c>
      <c r="M1042" s="4">
        <f t="shared" si="49"/>
        <v>356</v>
      </c>
      <c r="N1042" s="4">
        <f>+'[2]Marketshare 2018'!$AE$26</f>
        <v>208310220</v>
      </c>
      <c r="O1042" s="12">
        <f t="shared" si="44"/>
        <v>-8.6917446680929156E-2</v>
      </c>
      <c r="P1042" s="4">
        <f>'[2]Marketshare 2018'!$AE$79</f>
        <v>4475229.9749999996</v>
      </c>
      <c r="Q1042" s="29">
        <f t="shared" si="45"/>
        <v>0.23870541493355438</v>
      </c>
      <c r="R1042" s="49">
        <v>1336763.8899999999</v>
      </c>
      <c r="S1042" s="11">
        <f t="shared" si="46"/>
        <v>4.4362005743286748E-2</v>
      </c>
      <c r="T1042" s="4">
        <v>4105</v>
      </c>
      <c r="U1042" s="38">
        <f>[1]Data!$X1037</f>
        <v>943505.24</v>
      </c>
      <c r="V1042" s="38">
        <f>[1]Data!$Y1037</f>
        <v>6981799.0800000001</v>
      </c>
      <c r="W1042" s="51">
        <f t="shared" si="35"/>
        <v>2266</v>
      </c>
      <c r="X1042" s="50" t="e">
        <f>'[3]From Apr 2018'!$IE$10</f>
        <v>#REF!</v>
      </c>
      <c r="Y1042" s="11" t="e">
        <f t="shared" si="38"/>
        <v>#REF!</v>
      </c>
      <c r="Z1042" s="50" t="e">
        <f>'[3]From Apr 2018'!$IE$18</f>
        <v>#REF!</v>
      </c>
      <c r="AA1042" s="29" t="e">
        <f t="shared" si="47"/>
        <v>#REF!</v>
      </c>
    </row>
    <row r="1043" spans="1:27" ht="13" x14ac:dyDescent="0.3">
      <c r="A1043" s="35">
        <v>43401</v>
      </c>
      <c r="B1043" s="86" t="e">
        <f t="shared" si="39"/>
        <v>#REF!</v>
      </c>
      <c r="C1043" s="13" t="e">
        <f t="shared" si="40"/>
        <v>#REF!</v>
      </c>
      <c r="D1043" s="47">
        <f>[1]Data!$AJ1038</f>
        <v>10400723.039999999</v>
      </c>
      <c r="E1043" s="91">
        <f>[1]Data!$I1038</f>
        <v>15042231.859999999</v>
      </c>
      <c r="G1043" s="13">
        <f t="shared" si="41"/>
        <v>0.21091161250426183</v>
      </c>
      <c r="H1043" s="34">
        <f t="shared" si="48"/>
        <v>9538</v>
      </c>
      <c r="I1043" s="4">
        <f>'[2]Marketshare 2018'!$AF$15</f>
        <v>2326787706.1800003</v>
      </c>
      <c r="J1043" s="48">
        <f t="shared" si="42"/>
        <v>0.19056484553052155</v>
      </c>
      <c r="K1043" s="4">
        <f>'[2]Marketshare 2018'!$AF$69</f>
        <v>10643597.495100001</v>
      </c>
      <c r="L1043" s="29">
        <f t="shared" si="43"/>
        <v>5.0826379250626511E-2</v>
      </c>
      <c r="M1043" s="4">
        <f t="shared" si="49"/>
        <v>356</v>
      </c>
      <c r="N1043" s="4">
        <f>+'[2]Marketshare 2018'!$AF$26</f>
        <v>231297900</v>
      </c>
      <c r="O1043" s="12">
        <f t="shared" si="44"/>
        <v>8.8200741126478688E-2</v>
      </c>
      <c r="P1043" s="4">
        <f>'[2]Marketshare 2018'!$AF$79</f>
        <v>4398634.3499999996</v>
      </c>
      <c r="Q1043" s="29">
        <f t="shared" si="45"/>
        <v>0.2113020265207769</v>
      </c>
      <c r="R1043" s="49">
        <v>1475498.2499999998</v>
      </c>
      <c r="S1043" s="11">
        <f t="shared" si="46"/>
        <v>0.24770099930948031</v>
      </c>
      <c r="T1043" s="4">
        <v>4105</v>
      </c>
      <c r="U1043" s="38">
        <f>[1]Data!$X1038</f>
        <v>816871.27</v>
      </c>
      <c r="V1043" s="38">
        <f>[1]Data!$Y1038</f>
        <v>6833494.5600000005</v>
      </c>
      <c r="W1043" s="51">
        <f t="shared" si="35"/>
        <v>2266</v>
      </c>
      <c r="X1043" s="50" t="e">
        <f>'[3]From Apr 2018'!$IF$10</f>
        <v>#REF!</v>
      </c>
      <c r="Y1043" s="11" t="e">
        <f t="shared" si="38"/>
        <v>#REF!</v>
      </c>
      <c r="Z1043" s="50" t="e">
        <f>'[3]From Apr 2018'!$IF$18</f>
        <v>#REF!</v>
      </c>
      <c r="AA1043" s="29" t="e">
        <f t="shared" si="47"/>
        <v>#REF!</v>
      </c>
    </row>
    <row r="1044" spans="1:27" ht="13" x14ac:dyDescent="0.3">
      <c r="A1044" s="35">
        <v>43408</v>
      </c>
      <c r="B1044" s="86" t="e">
        <f>+K1044+P1044+R1044+U1044+V1044+Z1044</f>
        <v>#REF!</v>
      </c>
      <c r="C1044" s="13" t="e">
        <f t="shared" si="40"/>
        <v>#REF!</v>
      </c>
      <c r="D1044" s="47">
        <f>[1]Data!$AJ1039</f>
        <v>13263501.1</v>
      </c>
      <c r="E1044" s="91">
        <f>[1]Data!$I1039</f>
        <v>15926279.300000001</v>
      </c>
      <c r="G1044" s="13">
        <f>(E1044/E991)-1</f>
        <v>3.0028974536322472E-3</v>
      </c>
      <c r="H1044" s="34">
        <f t="shared" si="48"/>
        <v>9538</v>
      </c>
      <c r="I1044" s="4">
        <f>'[2]Marketshare 2018'!$AG$15</f>
        <v>2471014425.0700006</v>
      </c>
      <c r="J1044" s="48">
        <f t="shared" si="42"/>
        <v>9.467274509612067E-2</v>
      </c>
      <c r="K1044" s="4">
        <f>'[2]Marketshare 2018'!$AG$69</f>
        <v>10358247.283199999</v>
      </c>
      <c r="L1044" s="29">
        <f t="shared" si="43"/>
        <v>4.6576675276486741E-2</v>
      </c>
      <c r="M1044" s="4">
        <f t="shared" si="49"/>
        <v>356</v>
      </c>
      <c r="N1044" s="4">
        <f>+'[2]Marketshare 2018'!$AG$26</f>
        <v>251499390</v>
      </c>
      <c r="O1044" s="12">
        <f>(N1044/N991)-1</f>
        <v>0.13042035063611812</v>
      </c>
      <c r="P1044" s="4">
        <f>'[2]Marketshare 2018'!$AG$79</f>
        <v>5568032.0249999994</v>
      </c>
      <c r="Q1044" s="29">
        <f t="shared" si="45"/>
        <v>0.24599273381935435</v>
      </c>
      <c r="R1044" s="49">
        <v>1755366.46</v>
      </c>
      <c r="S1044" s="11">
        <f>(R1044/R991)-1</f>
        <v>0.19316661226826826</v>
      </c>
      <c r="T1044" s="4">
        <v>4105</v>
      </c>
      <c r="U1044" s="38">
        <f>[1]Data!$X1039</f>
        <v>1177205.83</v>
      </c>
      <c r="V1044" s="38">
        <f>[1]Data!$Y1039</f>
        <v>6396935.2799999993</v>
      </c>
      <c r="W1044" s="51">
        <f t="shared" si="35"/>
        <v>2266</v>
      </c>
      <c r="X1044" s="50" t="e">
        <f>'[3]From Apr 2018'!$IG$10</f>
        <v>#REF!</v>
      </c>
      <c r="Y1044" s="11" t="e">
        <f t="shared" si="38"/>
        <v>#REF!</v>
      </c>
      <c r="Z1044" s="50" t="e">
        <f>'[3]From Apr 2018'!$IG$18</f>
        <v>#REF!</v>
      </c>
      <c r="AA1044" s="29" t="e">
        <f t="shared" si="47"/>
        <v>#REF!</v>
      </c>
    </row>
    <row r="1045" spans="1:27" ht="13" x14ac:dyDescent="0.3">
      <c r="A1045" s="35">
        <v>43415</v>
      </c>
      <c r="B1045" s="86" t="e">
        <f>+K1045+P1045+R1045+U1045+V1045+Z1045</f>
        <v>#REF!</v>
      </c>
      <c r="C1045" s="13" t="e">
        <f t="shared" si="40"/>
        <v>#REF!</v>
      </c>
      <c r="D1045" s="47">
        <f>[1]Data!$AJ1040</f>
        <v>12164280.6</v>
      </c>
      <c r="E1045" s="91">
        <f>[1]Data!$I1040</f>
        <v>15293031.23</v>
      </c>
      <c r="G1045" s="13">
        <f>(E1045/E992)-1</f>
        <v>7.7303793731616111E-2</v>
      </c>
      <c r="H1045" s="34">
        <f t="shared" si="48"/>
        <v>9538</v>
      </c>
      <c r="I1045" s="4">
        <f>+'[2]Marketshare 2018'!$AH$15</f>
        <v>2204879549.6199999</v>
      </c>
      <c r="J1045" s="48">
        <f t="shared" si="42"/>
        <v>-5.2259253357167079E-2</v>
      </c>
      <c r="K1045" s="4">
        <f>'[2]Marketshare 2018'!$AH$69</f>
        <v>9296026.8066000007</v>
      </c>
      <c r="L1045" s="29">
        <f t="shared" si="43"/>
        <v>4.6845727585346504E-2</v>
      </c>
      <c r="M1045" s="4">
        <f t="shared" si="49"/>
        <v>356</v>
      </c>
      <c r="N1045" s="4">
        <f>+'[2]Marketshare 2018'!$AH$26</f>
        <v>254883965</v>
      </c>
      <c r="O1045" s="12">
        <f>(N1045/N992)-1</f>
        <v>0.17321174584499155</v>
      </c>
      <c r="P1045" s="4">
        <f>'[2]Marketshare 2018'!$AH$79</f>
        <v>5997004.4249999998</v>
      </c>
      <c r="Q1045" s="29">
        <f t="shared" si="45"/>
        <v>0.2614263415903782</v>
      </c>
      <c r="R1045" s="49">
        <v>1367001.06</v>
      </c>
      <c r="S1045" s="11">
        <f>(R1045/R992)-1</f>
        <v>-0.17852434012765284</v>
      </c>
      <c r="T1045" s="4">
        <v>4105</v>
      </c>
      <c r="U1045" s="38">
        <f>[1]Data!$X1040</f>
        <v>1082238.97</v>
      </c>
      <c r="V1045" s="38">
        <f>[1]Data!$Y1040</f>
        <v>6925471.9499999993</v>
      </c>
      <c r="W1045" s="51">
        <f t="shared" si="35"/>
        <v>2266</v>
      </c>
      <c r="X1045" s="50" t="e">
        <f>'[3]From Apr 2018'!$IH$10</f>
        <v>#REF!</v>
      </c>
      <c r="Y1045" s="11" t="e">
        <f t="shared" si="38"/>
        <v>#REF!</v>
      </c>
      <c r="Z1045" s="50" t="e">
        <f>'[3]From Apr 2018'!$IH$18</f>
        <v>#REF!</v>
      </c>
      <c r="AA1045" s="29" t="e">
        <f t="shared" si="47"/>
        <v>#REF!</v>
      </c>
    </row>
    <row r="1046" spans="1:27" ht="13" x14ac:dyDescent="0.3">
      <c r="A1046" s="35">
        <v>43422</v>
      </c>
      <c r="B1046" s="86" t="e">
        <f>+K1046+P1046+R1046+U1046+V1046+Z1046</f>
        <v>#REF!</v>
      </c>
      <c r="C1046" s="13" t="e">
        <f>(B1046/B993)-1</f>
        <v>#REF!</v>
      </c>
      <c r="D1046" s="47">
        <f>[1]Data!$AJ1041</f>
        <v>8222914</v>
      </c>
      <c r="E1046" s="91">
        <f>[1]Data!$I1041</f>
        <v>11710201.720000001</v>
      </c>
      <c r="G1046" s="13">
        <f>(E1046/E993)-1</f>
        <v>-6.5867776727839611E-2</v>
      </c>
      <c r="H1046" s="34">
        <f t="shared" si="48"/>
        <v>9538</v>
      </c>
      <c r="I1046" s="4">
        <f>'[2]Marketshare 2018'!$AI$15</f>
        <v>2074649938.3599999</v>
      </c>
      <c r="J1046" s="48">
        <f t="shared" si="42"/>
        <v>1.210831043253302E-2</v>
      </c>
      <c r="K1046" s="4">
        <f>'[2]Marketshare 2018'!$AI$69</f>
        <v>8967060.6696000006</v>
      </c>
      <c r="L1046" s="29">
        <f t="shared" si="43"/>
        <v>4.8024491070893717E-2</v>
      </c>
      <c r="M1046" s="4">
        <f t="shared" si="49"/>
        <v>356</v>
      </c>
      <c r="N1046" s="4">
        <f>+'[2]Marketshare 2018'!$AI$26</f>
        <v>215299865</v>
      </c>
      <c r="O1046" s="12">
        <f>(N1046/N993)-1</f>
        <v>-3.2511736214213549E-5</v>
      </c>
      <c r="P1046" s="4">
        <f>'[2]Marketshare 2018'!$AI$79</f>
        <v>2743141.05</v>
      </c>
      <c r="Q1046" s="29">
        <f t="shared" si="45"/>
        <v>0.14156694896209063</v>
      </c>
      <c r="R1046" s="49">
        <v>1364092.95</v>
      </c>
      <c r="S1046" s="11">
        <f>(R1046/R993)-1</f>
        <v>6.4276193184924058E-2</v>
      </c>
      <c r="T1046" s="4">
        <v>4105</v>
      </c>
      <c r="U1046" s="38">
        <f>[1]Data!$X1041</f>
        <v>1165685</v>
      </c>
      <c r="V1046" s="38">
        <f>[1]Data!$Y1041</f>
        <v>5646457.6000000006</v>
      </c>
      <c r="W1046" s="51">
        <f t="shared" si="35"/>
        <v>2266</v>
      </c>
      <c r="X1046" s="50" t="e">
        <f>'[3]From Apr 2018'!$II$10</f>
        <v>#REF!</v>
      </c>
      <c r="Y1046" s="11" t="e">
        <f t="shared" si="38"/>
        <v>#REF!</v>
      </c>
      <c r="Z1046" s="50" t="e">
        <f>'[3]From Apr 2018'!$II$18</f>
        <v>#REF!</v>
      </c>
      <c r="AA1046" s="29" t="e">
        <f t="shared" si="47"/>
        <v>#REF!</v>
      </c>
    </row>
    <row r="1047" spans="1:27" ht="13" x14ac:dyDescent="0.3">
      <c r="A1047" s="35">
        <v>43429</v>
      </c>
      <c r="B1047" s="86" t="e">
        <f>+K1047+P1047+R1047+U1047+V1047+Z1047</f>
        <v>#REF!</v>
      </c>
      <c r="C1047" s="13" t="e">
        <f>(B1047/B994)-1</f>
        <v>#REF!</v>
      </c>
      <c r="D1047" s="47">
        <f>[1]Data!$AJ1042</f>
        <v>10633581.5</v>
      </c>
      <c r="E1047" s="91">
        <f>[1]Data!$I1042</f>
        <v>12758867.239999998</v>
      </c>
      <c r="G1047" s="13">
        <f>(E1047/E994)-1</f>
        <v>-3.6112693591289657E-2</v>
      </c>
      <c r="H1047" s="34">
        <f t="shared" si="48"/>
        <v>9538</v>
      </c>
      <c r="I1047" s="4">
        <f>+'[2]Marketshare 2018'!$AJ$15</f>
        <v>2257299279.4200001</v>
      </c>
      <c r="J1047" s="48">
        <f t="shared" si="42"/>
        <v>0.11195527282364415</v>
      </c>
      <c r="K1047" s="4">
        <f>'[2]Marketshare 2018'!$AJ$69</f>
        <v>9675676.2618000004</v>
      </c>
      <c r="L1047" s="29">
        <f t="shared" si="43"/>
        <v>4.7626610702513242E-2</v>
      </c>
      <c r="M1047" s="4">
        <f t="shared" si="49"/>
        <v>356</v>
      </c>
      <c r="N1047" s="4">
        <f>+'[2]Marketshare 2018'!$AJ$26</f>
        <v>247777005</v>
      </c>
      <c r="O1047" s="12">
        <f>(N1047/N994)-1</f>
        <v>1.9208180682151799E-2</v>
      </c>
      <c r="P1047" s="4">
        <f>'[2]Marketshare 2018'!$AJ$79</f>
        <v>3083190.9750000001</v>
      </c>
      <c r="Q1047" s="29">
        <f t="shared" si="45"/>
        <v>0.13826011618794085</v>
      </c>
      <c r="R1047" s="49">
        <v>1568062.4099999997</v>
      </c>
      <c r="S1047" s="11">
        <f>(R1047/R994)-1</f>
        <v>0.263158771094677</v>
      </c>
      <c r="T1047" s="4">
        <v>4105</v>
      </c>
      <c r="U1047" s="38">
        <f>[1]Data!$X1042</f>
        <v>1208483.47</v>
      </c>
      <c r="V1047" s="38">
        <f>[1]Data!$Y1042</f>
        <v>6221275.2999999998</v>
      </c>
      <c r="W1047" s="51">
        <f t="shared" si="35"/>
        <v>2266</v>
      </c>
      <c r="X1047" s="50" t="e">
        <f>'[3]From Apr 2018'!$IJ$10</f>
        <v>#REF!</v>
      </c>
      <c r="Y1047" s="11" t="e">
        <f t="shared" si="38"/>
        <v>#REF!</v>
      </c>
      <c r="Z1047" s="50" t="e">
        <f>'[3]From Apr 2018'!$IJ$18</f>
        <v>#REF!</v>
      </c>
      <c r="AA1047" s="29" t="e">
        <f t="shared" si="47"/>
        <v>#REF!</v>
      </c>
    </row>
    <row r="1048" spans="1:27" ht="13" x14ac:dyDescent="0.3">
      <c r="A1048" s="35">
        <v>43436</v>
      </c>
      <c r="B1048" s="86" t="e">
        <f>+K1048+P1048+R1048+U1048+V1048+Z1048</f>
        <v>#REF!</v>
      </c>
      <c r="C1048" s="13" t="e">
        <f>(B1048/B995)-1</f>
        <v>#REF!</v>
      </c>
      <c r="D1048" s="47">
        <f>[1]Data!$AJ1043</f>
        <v>5558342</v>
      </c>
      <c r="E1048" s="91">
        <f>[1]Data!$I1043</f>
        <v>16094376.690000001</v>
      </c>
      <c r="G1048" s="13">
        <f>(E1048/E995)-1</f>
        <v>0.18001233795952754</v>
      </c>
      <c r="H1048" s="34">
        <f t="shared" si="48"/>
        <v>9538</v>
      </c>
      <c r="I1048" s="4">
        <f>'[2]Marketshare 2018'!$AK$15</f>
        <v>2523796382.0300002</v>
      </c>
      <c r="J1048" s="48">
        <f t="shared" si="42"/>
        <v>0.13207017072916183</v>
      </c>
      <c r="K1048" s="4">
        <f>'[2]Marketshare 2018'!$AK$69</f>
        <v>11589882.0921</v>
      </c>
      <c r="L1048" s="29">
        <f t="shared" si="43"/>
        <v>5.1024903834127631E-2</v>
      </c>
      <c r="M1048" s="4">
        <f t="shared" si="49"/>
        <v>356</v>
      </c>
      <c r="N1048" s="4">
        <f>+'[2]Marketshare 2018'!$AK$26</f>
        <v>242622585</v>
      </c>
      <c r="O1048" s="12">
        <f>(N1048/N995)-1</f>
        <v>-3.0613597235468304E-2</v>
      </c>
      <c r="P1048" s="4">
        <f>'[2]Marketshare 2018'!$AK$79</f>
        <v>4504494.5999999996</v>
      </c>
      <c r="Q1048" s="29">
        <f t="shared" si="45"/>
        <v>0.2062872258986112</v>
      </c>
      <c r="R1048" s="49">
        <v>1894305.78</v>
      </c>
      <c r="S1048" s="11">
        <f>(R1048/R995)-1</f>
        <v>0.29652506061747763</v>
      </c>
      <c r="T1048" s="4">
        <v>4105</v>
      </c>
      <c r="U1048" s="38">
        <f>[1]Data!$X1043</f>
        <v>865932.33</v>
      </c>
      <c r="V1048" s="38">
        <f>[1]Data!$Y1043</f>
        <v>7846758.6899999995</v>
      </c>
      <c r="W1048" s="51">
        <f t="shared" si="35"/>
        <v>2266</v>
      </c>
      <c r="X1048" s="50" t="e">
        <f>'[3]From Apr 2018'!$IK$10</f>
        <v>#REF!</v>
      </c>
      <c r="Y1048" s="11" t="e">
        <f t="shared" si="38"/>
        <v>#REF!</v>
      </c>
      <c r="Z1048" s="50" t="e">
        <f>'[3]From Apr 2018'!$IK$18</f>
        <v>#REF!</v>
      </c>
      <c r="AA1048" s="29" t="e">
        <f t="shared" si="47"/>
        <v>#REF!</v>
      </c>
    </row>
    <row r="1049" spans="1:27" ht="13" x14ac:dyDescent="0.3">
      <c r="A1049" s="35">
        <v>43443</v>
      </c>
      <c r="B1049" s="86" t="e">
        <f t="shared" ref="B1049:B1110" si="50">+K1049+P1049+R1049+U1049+V1049+Z1049</f>
        <v>#REF!</v>
      </c>
      <c r="C1049" s="13" t="e">
        <f t="shared" ref="C1049:C1111" si="51">(B1049/B996)-1</f>
        <v>#REF!</v>
      </c>
      <c r="D1049" s="47">
        <f>[1]Data!$AJ1044</f>
        <v>13203240</v>
      </c>
      <c r="E1049" s="91">
        <f>[1]Data!$I1044</f>
        <v>14897388.640000001</v>
      </c>
      <c r="G1049" s="13">
        <f t="shared" ref="G1049:G1110" si="52">(E1049/E996)-1</f>
        <v>4.7227222523065215E-2</v>
      </c>
      <c r="H1049" s="34">
        <f t="shared" si="48"/>
        <v>9538</v>
      </c>
      <c r="I1049" s="4">
        <f>+'[2]Marketshare 2018'!$AL$15</f>
        <v>2384265741.77</v>
      </c>
      <c r="J1049" s="48">
        <f t="shared" si="42"/>
        <v>-5.3079413036655199E-3</v>
      </c>
      <c r="K1049" s="4">
        <f>'[2]Marketshare 2018'!$AL$69</f>
        <v>10628821.1745</v>
      </c>
      <c r="L1049" s="29">
        <f t="shared" si="43"/>
        <v>4.9532235849820978E-2</v>
      </c>
      <c r="M1049" s="4">
        <f t="shared" si="49"/>
        <v>356</v>
      </c>
      <c r="N1049" s="4">
        <f>+'[2]Marketshare 2018'!$AL$26</f>
        <v>222672970</v>
      </c>
      <c r="O1049" s="12">
        <f t="shared" ref="O1049:O1111" si="53">(N1049/N996)-1</f>
        <v>-0.17439025889158843</v>
      </c>
      <c r="P1049" s="4">
        <f>'[2]Marketshare 2018'!$AL$79</f>
        <v>4268567.4749999996</v>
      </c>
      <c r="Q1049" s="29">
        <f t="shared" si="45"/>
        <v>0.21299633942997212</v>
      </c>
      <c r="R1049" s="49">
        <v>1676002.6300000001</v>
      </c>
      <c r="S1049" s="11">
        <f t="shared" ref="S1049:S1110" si="54">(R1049/R996)-1</f>
        <v>-9.1120104428617621E-2</v>
      </c>
      <c r="T1049" s="4">
        <v>4105</v>
      </c>
      <c r="U1049" s="38">
        <f>[1]Data!$X1044</f>
        <v>879722.79</v>
      </c>
      <c r="V1049" s="38">
        <f>[1]Data!$Y1044</f>
        <v>3916494.97</v>
      </c>
      <c r="W1049" s="51">
        <f t="shared" si="35"/>
        <v>2266</v>
      </c>
      <c r="X1049" s="50" t="e">
        <f>'[3]From Apr 2018'!$IL$10</f>
        <v>#REF!</v>
      </c>
      <c r="Y1049" s="11" t="e">
        <f t="shared" si="38"/>
        <v>#REF!</v>
      </c>
      <c r="Z1049" s="50" t="e">
        <f>'[3]From Apr 2018'!$IL$18</f>
        <v>#REF!</v>
      </c>
      <c r="AA1049" s="29" t="e">
        <f t="shared" si="47"/>
        <v>#REF!</v>
      </c>
    </row>
    <row r="1050" spans="1:27" ht="13" x14ac:dyDescent="0.3">
      <c r="A1050" s="35">
        <v>43450</v>
      </c>
      <c r="B1050" s="86" t="e">
        <f t="shared" si="50"/>
        <v>#REF!</v>
      </c>
      <c r="C1050" s="13" t="e">
        <f t="shared" si="51"/>
        <v>#REF!</v>
      </c>
      <c r="D1050" s="47">
        <f>[1]Data!$AJ1045</f>
        <v>11497140</v>
      </c>
      <c r="E1050" s="91">
        <f>[1]Data!$I1045</f>
        <v>14326133.210000001</v>
      </c>
      <c r="G1050" s="13">
        <f t="shared" si="52"/>
        <v>-8.0505723029097309E-2</v>
      </c>
      <c r="H1050" s="34">
        <f t="shared" si="48"/>
        <v>9538</v>
      </c>
      <c r="I1050" s="4">
        <f>+'[2]Marketshare 2018'!$AM$15</f>
        <v>2511725920.1899996</v>
      </c>
      <c r="J1050" s="48">
        <f t="shared" si="42"/>
        <v>8.5066286748893605E-2</v>
      </c>
      <c r="K1050" s="4">
        <f>'[2]Marketshare 2018'!$AM$69</f>
        <v>10537503.567300001</v>
      </c>
      <c r="L1050" s="29">
        <f t="shared" si="43"/>
        <v>4.6614709044824142E-2</v>
      </c>
      <c r="M1050" s="4">
        <f t="shared" si="49"/>
        <v>356</v>
      </c>
      <c r="N1050" s="4">
        <f>+'[2]Marketshare 2018'!$AM$26</f>
        <v>265054120</v>
      </c>
      <c r="O1050" s="12">
        <f t="shared" si="53"/>
        <v>0.14552686707118268</v>
      </c>
      <c r="P1050" s="4">
        <f>'[2]Marketshare 2018'!$AM$79</f>
        <v>3788629.65</v>
      </c>
      <c r="Q1050" s="29">
        <f t="shared" si="45"/>
        <v>0.15881996099513562</v>
      </c>
      <c r="R1050" s="49">
        <v>1730093.59</v>
      </c>
      <c r="S1050" s="11">
        <f t="shared" si="54"/>
        <v>9.8605125095398982E-2</v>
      </c>
      <c r="T1050" s="4">
        <v>4105</v>
      </c>
      <c r="U1050" s="38">
        <f>[1]Data!$X1045</f>
        <v>1265811.71</v>
      </c>
      <c r="V1050" s="38">
        <f>[1]Data!$Y1045</f>
        <v>4008681.8400000003</v>
      </c>
      <c r="W1050" s="51">
        <f t="shared" ref="W1050:W1058" si="55">488+494+318+293+673</f>
        <v>2266</v>
      </c>
      <c r="X1050" s="50" t="e">
        <f>'[3]From Apr 2018'!$IM$10</f>
        <v>#REF!</v>
      </c>
      <c r="Y1050" s="11" t="e">
        <f t="shared" si="38"/>
        <v>#REF!</v>
      </c>
      <c r="Z1050" s="50" t="e">
        <f>'[3]From Apr 2018'!$IM$18</f>
        <v>#REF!</v>
      </c>
      <c r="AA1050" s="29" t="e">
        <f t="shared" si="47"/>
        <v>#REF!</v>
      </c>
    </row>
    <row r="1051" spans="1:27" ht="13" x14ac:dyDescent="0.3">
      <c r="A1051" s="35">
        <v>43457</v>
      </c>
      <c r="B1051" s="86" t="e">
        <f t="shared" si="50"/>
        <v>#REF!</v>
      </c>
      <c r="C1051" s="13" t="e">
        <f t="shared" si="51"/>
        <v>#REF!</v>
      </c>
      <c r="D1051" s="47">
        <f>[1]Data!$AJ1046</f>
        <v>6603366.5999999996</v>
      </c>
      <c r="E1051" s="91">
        <f>[1]Data!$I1046</f>
        <v>16634583.91</v>
      </c>
      <c r="G1051" s="13">
        <f t="shared" si="52"/>
        <v>0.11725939142789987</v>
      </c>
      <c r="H1051" s="34">
        <f t="shared" si="48"/>
        <v>9538</v>
      </c>
      <c r="I1051" s="4">
        <f>+'[2]Marketshare 2018'!$AN$15</f>
        <v>2633730748.73</v>
      </c>
      <c r="J1051" s="48">
        <f t="shared" si="42"/>
        <v>9.3592796670698197E-2</v>
      </c>
      <c r="K1051" s="4">
        <f>'[2]Marketshare 2018'!$AN$69</f>
        <v>12033126.692999998</v>
      </c>
      <c r="L1051" s="29">
        <f t="shared" si="43"/>
        <v>5.0765025150908673E-2</v>
      </c>
      <c r="M1051" s="4">
        <f t="shared" si="49"/>
        <v>356</v>
      </c>
      <c r="N1051" s="4">
        <f>+'[2]Marketshare 2018'!$AN$26</f>
        <v>251605490</v>
      </c>
      <c r="O1051" s="12">
        <f t="shared" si="53"/>
        <v>1.1417382441527568E-3</v>
      </c>
      <c r="P1051" s="4">
        <f>'[2]Marketshare 2018'!$AN$79</f>
        <v>4601457.2249999996</v>
      </c>
      <c r="Q1051" s="29">
        <f t="shared" si="45"/>
        <v>0.20320424049570621</v>
      </c>
      <c r="R1051" s="49">
        <v>1940818.05</v>
      </c>
      <c r="S1051" s="11">
        <f t="shared" si="54"/>
        <v>0.19255987810932318</v>
      </c>
      <c r="T1051" s="4">
        <v>4105</v>
      </c>
      <c r="U1051" s="38">
        <f>[1]Data!$X1046</f>
        <v>1378173.62</v>
      </c>
      <c r="V1051" s="38">
        <f>[1]Data!$Y1046</f>
        <v>6541379.6300000008</v>
      </c>
      <c r="W1051" s="51">
        <f t="shared" si="55"/>
        <v>2266</v>
      </c>
      <c r="X1051" s="50" t="e">
        <f>'[3]From Apr 2018'!$IN$10</f>
        <v>#REF!</v>
      </c>
      <c r="Y1051" s="11" t="e">
        <f t="shared" si="38"/>
        <v>#REF!</v>
      </c>
      <c r="Z1051" s="50" t="e">
        <f>'[3]From Apr 2018'!$IN$18</f>
        <v>#REF!</v>
      </c>
      <c r="AA1051" s="29" t="e">
        <f t="shared" si="47"/>
        <v>#REF!</v>
      </c>
    </row>
    <row r="1052" spans="1:27" ht="13" x14ac:dyDescent="0.3">
      <c r="A1052" s="35">
        <v>43464</v>
      </c>
      <c r="B1052" s="86" t="e">
        <f t="shared" si="50"/>
        <v>#REF!</v>
      </c>
      <c r="C1052" s="13" t="e">
        <f t="shared" si="51"/>
        <v>#REF!</v>
      </c>
      <c r="D1052" s="47">
        <f>[1]Data!$AJ1047</f>
        <v>10830800.33</v>
      </c>
      <c r="E1052" s="91">
        <f>[1]Data!$I1047</f>
        <v>14744221.449999999</v>
      </c>
      <c r="G1052" s="13">
        <f t="shared" si="52"/>
        <v>-4.7245893506505099E-2</v>
      </c>
      <c r="H1052" s="34">
        <f t="shared" si="48"/>
        <v>9538</v>
      </c>
      <c r="I1052" s="4">
        <f>+'[2]Marketshare 2018'!$AO$15</f>
        <v>2472688925.4900002</v>
      </c>
      <c r="J1052" s="48">
        <f t="shared" si="42"/>
        <v>1.2103728881567299E-3</v>
      </c>
      <c r="K1052" s="4">
        <f>'[2]Marketshare 2018'!$AO$69</f>
        <v>11579389.455599999</v>
      </c>
      <c r="L1052" s="29">
        <f t="shared" si="43"/>
        <v>5.2032377188126935E-2</v>
      </c>
      <c r="M1052" s="4">
        <f t="shared" si="49"/>
        <v>356</v>
      </c>
      <c r="N1052" s="4">
        <f>+'[2]Marketshare 2018'!$AO$26</f>
        <v>239525450</v>
      </c>
      <c r="O1052" s="12">
        <f t="shared" si="53"/>
        <v>-0.19842147640764984</v>
      </c>
      <c r="P1052" s="4">
        <f>'[2]Marketshare 2018'!$AO$79</f>
        <v>3164832</v>
      </c>
      <c r="Q1052" s="29">
        <f t="shared" si="45"/>
        <v>0.14681028675658475</v>
      </c>
      <c r="R1052" s="49">
        <v>1356227.7999999998</v>
      </c>
      <c r="S1052" s="11">
        <f t="shared" si="54"/>
        <v>-0.16325685812845647</v>
      </c>
      <c r="T1052" s="4">
        <v>4105</v>
      </c>
      <c r="U1052" s="38">
        <f>[1]Data!$X1047</f>
        <v>1233846.95</v>
      </c>
      <c r="V1052" s="38">
        <f>[1]Data!$Y1047</f>
        <v>5655442.6399999997</v>
      </c>
      <c r="W1052" s="51">
        <f t="shared" si="55"/>
        <v>2266</v>
      </c>
      <c r="X1052" s="50" t="e">
        <f>'[3]From Apr 2018'!$IO$10</f>
        <v>#REF!</v>
      </c>
      <c r="Y1052" s="11" t="e">
        <f t="shared" si="38"/>
        <v>#REF!</v>
      </c>
      <c r="Z1052" s="50" t="e">
        <f>'[3]From Apr 2018'!$IO$18</f>
        <v>#REF!</v>
      </c>
      <c r="AA1052" s="29" t="e">
        <f t="shared" si="47"/>
        <v>#REF!</v>
      </c>
    </row>
    <row r="1053" spans="1:27" ht="13" x14ac:dyDescent="0.3">
      <c r="A1053" s="35">
        <v>43471</v>
      </c>
      <c r="B1053" s="86" t="e">
        <f t="shared" si="50"/>
        <v>#REF!</v>
      </c>
      <c r="C1053" s="13" t="e">
        <f t="shared" si="51"/>
        <v>#REF!</v>
      </c>
      <c r="D1053" s="47">
        <f>[1]Data!$AJ1048</f>
        <v>7527733.3200000003</v>
      </c>
      <c r="E1053" s="91">
        <f>[1]Data!$I1048</f>
        <v>14635216.929999998</v>
      </c>
      <c r="G1053" s="13">
        <f t="shared" si="52"/>
        <v>-5.6713780211337328E-2</v>
      </c>
      <c r="H1053" s="34">
        <f t="shared" si="48"/>
        <v>9538</v>
      </c>
      <c r="I1053" s="4">
        <f>+'[2]Marketshare 2018'!$AP$15</f>
        <v>2391216159.6299996</v>
      </c>
      <c r="J1053" s="48">
        <f t="shared" si="42"/>
        <v>5.9645582631369098E-3</v>
      </c>
      <c r="K1053" s="4">
        <f>'[2]Marketshare 2018'!$AP$69</f>
        <v>10355126.309999999</v>
      </c>
      <c r="L1053" s="29">
        <f t="shared" si="43"/>
        <v>4.8116502783170846E-2</v>
      </c>
      <c r="M1053" s="4">
        <f t="shared" si="49"/>
        <v>356</v>
      </c>
      <c r="N1053" s="4">
        <f>+'[2]Marketshare 2018'!$AP$26</f>
        <v>234986640</v>
      </c>
      <c r="O1053" s="12">
        <f t="shared" si="53"/>
        <v>7.3397007970974038E-2</v>
      </c>
      <c r="P1053" s="4">
        <f>'[2]Marketshare 2018'!$AP$79</f>
        <v>4280090.625</v>
      </c>
      <c r="Q1053" s="29">
        <f t="shared" si="45"/>
        <v>0.20237985657397373</v>
      </c>
      <c r="R1053" s="49">
        <v>1426814.53</v>
      </c>
      <c r="S1053" s="11">
        <f t="shared" si="54"/>
        <v>5.9002438471531082E-2</v>
      </c>
      <c r="T1053" s="4">
        <v>4105</v>
      </c>
      <c r="U1053" s="38">
        <f>[1]Data!$X1048</f>
        <v>1130049.6299999999</v>
      </c>
      <c r="V1053" s="38">
        <f>[1]Data!$Y1048</f>
        <v>7150331.1399999997</v>
      </c>
      <c r="W1053" s="51">
        <f t="shared" si="55"/>
        <v>2266</v>
      </c>
      <c r="X1053" s="50" t="e">
        <f>'[3]From Apr 2018'!$IP$10</f>
        <v>#REF!</v>
      </c>
      <c r="Y1053" s="11" t="e">
        <f t="shared" si="38"/>
        <v>#REF!</v>
      </c>
      <c r="Z1053" s="50" t="e">
        <f>'[3]From Apr 2018'!$IP$18</f>
        <v>#REF!</v>
      </c>
      <c r="AA1053" s="29" t="e">
        <f t="shared" si="47"/>
        <v>#REF!</v>
      </c>
    </row>
    <row r="1054" spans="1:27" ht="13" x14ac:dyDescent="0.3">
      <c r="A1054" s="35">
        <v>43478</v>
      </c>
      <c r="B1054" s="86" t="e">
        <f t="shared" si="50"/>
        <v>#REF!</v>
      </c>
      <c r="C1054" s="13" t="e">
        <f t="shared" si="51"/>
        <v>#REF!</v>
      </c>
      <c r="D1054" s="47">
        <f>[1]Data!$AJ1049</f>
        <v>7793119</v>
      </c>
      <c r="E1054" s="91">
        <f>[1]Data!$I1049</f>
        <v>12607417.489999998</v>
      </c>
      <c r="G1054" s="13">
        <f t="shared" si="52"/>
        <v>-0.13831635811144938</v>
      </c>
      <c r="H1054" s="34">
        <f t="shared" si="48"/>
        <v>9538</v>
      </c>
      <c r="I1054" s="4">
        <f>+'[2]Marketshare 2018'!$AQ$15</f>
        <v>2012447050.9200001</v>
      </c>
      <c r="J1054" s="48">
        <f t="shared" si="42"/>
        <v>-8.5101002740668452E-2</v>
      </c>
      <c r="K1054" s="4">
        <f>'[2]Marketshare 2018'!$AQ$69</f>
        <v>8864385.4412999991</v>
      </c>
      <c r="L1054" s="29">
        <f t="shared" si="43"/>
        <v>4.8941994039034896E-2</v>
      </c>
      <c r="M1054" s="4">
        <f t="shared" si="49"/>
        <v>356</v>
      </c>
      <c r="N1054" s="4">
        <f>+'[2]Marketshare 2018'!$AQ$26</f>
        <v>218723800</v>
      </c>
      <c r="O1054" s="12">
        <f t="shared" si="53"/>
        <v>-5.3400738985501461E-2</v>
      </c>
      <c r="P1054" s="4">
        <f>'[2]Marketshare 2018'!$AQ$79</f>
        <v>3743032.05</v>
      </c>
      <c r="Q1054" s="29">
        <f t="shared" si="45"/>
        <v>0.19014503679983613</v>
      </c>
      <c r="R1054" s="49">
        <v>1268060.5299999998</v>
      </c>
      <c r="S1054" s="11">
        <f t="shared" si="54"/>
        <v>6.2167339440153402E-3</v>
      </c>
      <c r="T1054" s="4">
        <v>4105</v>
      </c>
      <c r="U1054" s="38">
        <f>[1]Data!$X1049</f>
        <v>1167827.56</v>
      </c>
      <c r="V1054" s="38">
        <f>[1]Data!$Y1049</f>
        <v>5820753.6000000006</v>
      </c>
      <c r="W1054" s="51">
        <f t="shared" si="55"/>
        <v>2266</v>
      </c>
      <c r="X1054" s="50" t="e">
        <f>'[3]From Apr 2018'!$IQ$10</f>
        <v>#REF!</v>
      </c>
      <c r="Y1054" s="11" t="e">
        <f t="shared" si="38"/>
        <v>#REF!</v>
      </c>
      <c r="Z1054" s="50" t="e">
        <f>'[3]From Apr 2018'!$IQ$18</f>
        <v>#REF!</v>
      </c>
      <c r="AA1054" s="29" t="e">
        <f t="shared" si="47"/>
        <v>#REF!</v>
      </c>
    </row>
    <row r="1055" spans="1:27" ht="13" x14ac:dyDescent="0.3">
      <c r="A1055" s="35">
        <v>43485</v>
      </c>
      <c r="B1055" s="86" t="e">
        <f t="shared" si="50"/>
        <v>#REF!</v>
      </c>
      <c r="C1055" s="13" t="e">
        <f t="shared" si="51"/>
        <v>#REF!</v>
      </c>
      <c r="D1055" s="47">
        <f>[1]Data!$AJ1050</f>
        <v>16547335.379999999</v>
      </c>
      <c r="E1055" s="91">
        <f>[1]Data!$I1050</f>
        <v>14815240.300000001</v>
      </c>
      <c r="G1055" s="13">
        <f t="shared" si="52"/>
        <v>-3.6863413634887987E-2</v>
      </c>
      <c r="H1055" s="34">
        <f t="shared" si="48"/>
        <v>9538</v>
      </c>
      <c r="I1055" s="4">
        <f>+'[2]Marketshare 2018'!$AR$15</f>
        <v>1648151409.0600002</v>
      </c>
      <c r="J1055" s="48">
        <f t="shared" si="42"/>
        <v>-0.16561768546060063</v>
      </c>
      <c r="K1055" s="4">
        <f>'[2]Marketshare 2018'!$AR$69</f>
        <v>8343677.126699999</v>
      </c>
      <c r="L1055" s="29">
        <f t="shared" si="43"/>
        <v>5.6249397428161298E-2</v>
      </c>
      <c r="M1055" s="4">
        <f t="shared" si="49"/>
        <v>356</v>
      </c>
      <c r="N1055" s="4">
        <f>+'[2]Marketshare 2018'!$AR$26</f>
        <v>226434695</v>
      </c>
      <c r="O1055" s="12">
        <f t="shared" si="53"/>
        <v>-0.10843112034943991</v>
      </c>
      <c r="P1055" s="4">
        <f>'[2]Marketshare 2018'!$AR$79</f>
        <v>6471563.1749999998</v>
      </c>
      <c r="Q1055" s="29">
        <f t="shared" si="45"/>
        <v>0.31755847971972667</v>
      </c>
      <c r="R1055" s="49">
        <v>1201932.0799999996</v>
      </c>
      <c r="S1055" s="11">
        <f t="shared" si="54"/>
        <v>6.3117321749640798E-2</v>
      </c>
      <c r="T1055" s="4">
        <v>4105</v>
      </c>
      <c r="U1055" s="38">
        <f>[1]Data!$X1050</f>
        <v>905672.4</v>
      </c>
      <c r="V1055" s="38">
        <f>[1]Data!$Y1050</f>
        <v>3909150.0399999996</v>
      </c>
      <c r="W1055" s="51">
        <f t="shared" si="55"/>
        <v>2266</v>
      </c>
      <c r="X1055" s="50" t="e">
        <f>'[3]From Apr 2018'!$IR$10</f>
        <v>#REF!</v>
      </c>
      <c r="Y1055" s="11" t="e">
        <f t="shared" si="38"/>
        <v>#REF!</v>
      </c>
      <c r="Z1055" s="50" t="e">
        <f>'[3]From Apr 2018'!$IR$18</f>
        <v>#REF!</v>
      </c>
      <c r="AA1055" s="29" t="e">
        <f t="shared" si="47"/>
        <v>#REF!</v>
      </c>
    </row>
    <row r="1056" spans="1:27" ht="13" x14ac:dyDescent="0.3">
      <c r="A1056" s="35">
        <v>43492</v>
      </c>
      <c r="B1056" s="86" t="e">
        <f t="shared" si="50"/>
        <v>#REF!</v>
      </c>
      <c r="C1056" s="13" t="e">
        <f t="shared" si="51"/>
        <v>#REF!</v>
      </c>
      <c r="D1056" s="47">
        <f>[1]Data!$AJ1051</f>
        <v>9322249.5999999996</v>
      </c>
      <c r="E1056" s="91">
        <f>[1]Data!$I1051</f>
        <v>13499100.9</v>
      </c>
      <c r="G1056" s="13">
        <f t="shared" si="52"/>
        <v>1.0190728495839796E-2</v>
      </c>
      <c r="H1056" s="34">
        <f t="shared" si="48"/>
        <v>9538</v>
      </c>
      <c r="I1056" s="4">
        <f>+'[2]Marketshare 2018'!$AS$15</f>
        <v>2241675015.6999998</v>
      </c>
      <c r="J1056" s="48">
        <f t="shared" si="42"/>
        <v>0.236772350190803</v>
      </c>
      <c r="K1056" s="4">
        <f>'[2]Marketshare 2018'!$AS$69</f>
        <v>9597763.8063000012</v>
      </c>
      <c r="L1056" s="29">
        <f t="shared" si="43"/>
        <v>4.7572381956846391E-2</v>
      </c>
      <c r="M1056" s="4">
        <f t="shared" si="49"/>
        <v>356</v>
      </c>
      <c r="N1056" s="4">
        <f>+'[2]Marketshare 2018'!$AS$26</f>
        <v>209890290</v>
      </c>
      <c r="O1056" s="12">
        <f t="shared" si="53"/>
        <v>4.7905161144215613E-2</v>
      </c>
      <c r="P1056" s="4">
        <f>'[2]Marketshare 2018'!$AS$79</f>
        <v>3901337.0999999996</v>
      </c>
      <c r="Q1056" s="29">
        <f t="shared" si="45"/>
        <v>0.20652784842976776</v>
      </c>
      <c r="R1056" s="49">
        <v>1472898.5699999998</v>
      </c>
      <c r="S1056" s="11">
        <f t="shared" si="54"/>
        <v>0.26950404068815681</v>
      </c>
      <c r="T1056" s="4">
        <v>4105</v>
      </c>
      <c r="U1056" s="38">
        <f>[1]Data!$X1051</f>
        <v>849273.5</v>
      </c>
      <c r="V1056" s="38">
        <f>[1]Data!$Y1051</f>
        <v>7075872.8999999994</v>
      </c>
      <c r="W1056" s="51">
        <f t="shared" si="55"/>
        <v>2266</v>
      </c>
      <c r="X1056" s="50" t="e">
        <f>'[3]From Apr 2018'!$IS$10</f>
        <v>#REF!</v>
      </c>
      <c r="Y1056" s="11" t="e">
        <f t="shared" si="38"/>
        <v>#REF!</v>
      </c>
      <c r="Z1056" s="50" t="e">
        <f>'[3]From Apr 2018'!$IS$18</f>
        <v>#REF!</v>
      </c>
      <c r="AA1056" s="29" t="e">
        <f t="shared" si="47"/>
        <v>#REF!</v>
      </c>
    </row>
    <row r="1057" spans="1:27" ht="13" x14ac:dyDescent="0.3">
      <c r="A1057" s="35">
        <v>43499</v>
      </c>
      <c r="B1057" s="86" t="e">
        <f t="shared" si="50"/>
        <v>#REF!</v>
      </c>
      <c r="C1057" s="13" t="e">
        <f t="shared" si="51"/>
        <v>#REF!</v>
      </c>
      <c r="D1057" s="47">
        <f>[1]Data!$AJ1052</f>
        <v>9135531.5</v>
      </c>
      <c r="E1057" s="91">
        <f>[1]Data!$I1052</f>
        <v>14174628.419999998</v>
      </c>
      <c r="G1057" s="13">
        <f t="shared" si="52"/>
        <v>-7.2207446788491447E-2</v>
      </c>
      <c r="H1057" s="34">
        <f t="shared" si="48"/>
        <v>9538</v>
      </c>
      <c r="I1057" s="4">
        <f>+'[2]Marketshare 2018'!$AT$15</f>
        <v>2430996204.4099998</v>
      </c>
      <c r="J1057" s="48">
        <f t="shared" si="42"/>
        <v>0.12781851259150456</v>
      </c>
      <c r="K1057" s="4">
        <f>'[2]Marketshare 2018'!$AT$69</f>
        <v>10797398.454599999</v>
      </c>
      <c r="L1057" s="29">
        <f t="shared" si="43"/>
        <v>4.9350588751378516E-2</v>
      </c>
      <c r="M1057" s="4">
        <f t="shared" si="49"/>
        <v>356</v>
      </c>
      <c r="N1057" s="4">
        <f>+'[2]Marketshare 2018'!$AT$26</f>
        <v>241254290</v>
      </c>
      <c r="O1057" s="12">
        <f t="shared" si="53"/>
        <v>0.11522000934919108</v>
      </c>
      <c r="P1057" s="4">
        <f>'[2]Marketshare 2018'!$AT$79</f>
        <v>3377229.9750000001</v>
      </c>
      <c r="Q1057" s="29">
        <f t="shared" si="45"/>
        <v>0.15554035329278498</v>
      </c>
      <c r="R1057" s="49">
        <v>1757167.26</v>
      </c>
      <c r="S1057" s="11">
        <f t="shared" si="54"/>
        <v>0.21569554176794536</v>
      </c>
      <c r="T1057" s="4">
        <v>4105</v>
      </c>
      <c r="U1057" s="38">
        <f>[1]Data!$X1052</f>
        <v>1325397.06</v>
      </c>
      <c r="V1057" s="38">
        <f>[1]Data!$Y1052</f>
        <v>8796924.620000001</v>
      </c>
      <c r="W1057" s="51">
        <f t="shared" si="55"/>
        <v>2266</v>
      </c>
      <c r="X1057" s="50" t="e">
        <f>'[3]From Apr 2018'!$IT$10</f>
        <v>#REF!</v>
      </c>
      <c r="Y1057" s="11" t="e">
        <f t="shared" si="38"/>
        <v>#REF!</v>
      </c>
      <c r="Z1057" s="50" t="e">
        <f>'[3]From Apr 2018'!$IT$18</f>
        <v>#REF!</v>
      </c>
      <c r="AA1057" s="29" t="e">
        <f t="shared" si="47"/>
        <v>#REF!</v>
      </c>
    </row>
    <row r="1058" spans="1:27" ht="13" x14ac:dyDescent="0.3">
      <c r="A1058" s="35">
        <v>43506</v>
      </c>
      <c r="B1058" s="86">
        <f t="shared" si="50"/>
        <v>25941743.637499999</v>
      </c>
      <c r="C1058" s="13" t="e">
        <f t="shared" si="51"/>
        <v>#REF!</v>
      </c>
      <c r="D1058" s="47">
        <f>[1]Data!$AJ1053</f>
        <v>10232069.92</v>
      </c>
      <c r="E1058" s="91">
        <f>[1]Data!$I1053</f>
        <v>14331282.01</v>
      </c>
      <c r="G1058" s="13">
        <f t="shared" si="52"/>
        <v>9.1412440343208168E-4</v>
      </c>
      <c r="H1058" s="34">
        <f t="shared" si="48"/>
        <v>9538</v>
      </c>
      <c r="I1058" s="4">
        <f>+'[2]Marketshare 2018'!$AU$15</f>
        <v>2174583698.8200002</v>
      </c>
      <c r="J1058" s="48">
        <f t="shared" si="42"/>
        <v>2.0364739635113871E-2</v>
      </c>
      <c r="K1058" s="4">
        <f>'[2]Marketshare 2018'!$AU$69</f>
        <v>9528005.1824999992</v>
      </c>
      <c r="L1058" s="29">
        <f t="shared" si="43"/>
        <v>4.8683674170576521E-2</v>
      </c>
      <c r="M1058" s="4">
        <f t="shared" si="49"/>
        <v>356</v>
      </c>
      <c r="N1058" s="4">
        <f>+'[2]Marketshare 2018'!$AU$26</f>
        <v>231782215</v>
      </c>
      <c r="O1058" s="12">
        <f t="shared" si="53"/>
        <v>0.12066260803855733</v>
      </c>
      <c r="P1058" s="4">
        <f>'[2]Marketshare 2018'!$AU$79</f>
        <v>4803276.8250000002</v>
      </c>
      <c r="Q1058" s="29">
        <f t="shared" si="45"/>
        <v>0.23025814340414344</v>
      </c>
      <c r="R1058" s="49">
        <v>1536918.0100000002</v>
      </c>
      <c r="S1058" s="11">
        <f t="shared" si="54"/>
        <v>-4.372477856769974E-2</v>
      </c>
      <c r="T1058" s="4">
        <v>4105</v>
      </c>
      <c r="U1058" s="38">
        <f>[1]Data!$X1053</f>
        <v>1044242.36</v>
      </c>
      <c r="V1058" s="38">
        <f>[1]Data!$Y1053</f>
        <v>7345960.3800000008</v>
      </c>
      <c r="W1058" s="51">
        <f t="shared" si="55"/>
        <v>2266</v>
      </c>
      <c r="X1058" s="50">
        <f>'[4]From Apr 2018'!$AT$10</f>
        <v>154453764.35000002</v>
      </c>
      <c r="Y1058" s="11" t="e">
        <f>(X1058/X1005)-1</f>
        <v>#REF!</v>
      </c>
      <c r="Z1058" s="50">
        <f>'[4]From Apr 2018'!$AT$18</f>
        <v>1683340.88</v>
      </c>
      <c r="AA1058" s="29">
        <f>(Z1058/0.15)/X1058</f>
        <v>7.2657811744251816E-2</v>
      </c>
    </row>
    <row r="1059" spans="1:27" ht="13" x14ac:dyDescent="0.3">
      <c r="A1059" s="35">
        <v>43513</v>
      </c>
      <c r="B1059" s="86">
        <f t="shared" si="50"/>
        <v>27644603.7205</v>
      </c>
      <c r="C1059" s="13" t="e">
        <f t="shared" si="51"/>
        <v>#REF!</v>
      </c>
      <c r="D1059" s="47">
        <f>[1]Data!$AJ1054</f>
        <v>12642357.220000001</v>
      </c>
      <c r="E1059" s="91">
        <f>[1]Data!$I1054</f>
        <v>16735487.890000001</v>
      </c>
      <c r="G1059" s="13">
        <f t="shared" si="52"/>
        <v>0.39704805198397919</v>
      </c>
      <c r="H1059" s="34">
        <f t="shared" si="48"/>
        <v>9538</v>
      </c>
      <c r="I1059" s="4">
        <f>+'[2]Marketshare 2018'!$AV$15</f>
        <v>2243755570.8400002</v>
      </c>
      <c r="J1059" s="48">
        <f t="shared" si="42"/>
        <v>9.7918688794759401E-2</v>
      </c>
      <c r="K1059" s="4">
        <f>'[2]Marketshare 2018'!$AV$69</f>
        <v>10082981.5155</v>
      </c>
      <c r="L1059" s="29">
        <f t="shared" si="43"/>
        <v>4.9931075116198105E-2</v>
      </c>
      <c r="M1059" s="4">
        <f t="shared" si="49"/>
        <v>356</v>
      </c>
      <c r="N1059" s="4">
        <f>+'[2]Marketshare 2018'!$AV$26</f>
        <v>248615530</v>
      </c>
      <c r="O1059" s="12">
        <f t="shared" si="53"/>
        <v>0.23283858650843614</v>
      </c>
      <c r="P1059" s="4">
        <f>'[2]Marketshare 2018'!$AV$79</f>
        <v>6652506.375</v>
      </c>
      <c r="Q1059" s="29">
        <f t="shared" si="45"/>
        <v>0.29731343613168493</v>
      </c>
      <c r="R1059" s="49">
        <v>1285200.1200000001</v>
      </c>
      <c r="S1059" s="11">
        <f t="shared" si="54"/>
        <v>-7.6515531319431673E-2</v>
      </c>
      <c r="T1059" s="4">
        <v>4105</v>
      </c>
      <c r="U1059" s="38">
        <f>[1]Data!$X1054</f>
        <v>1975447.17</v>
      </c>
      <c r="V1059" s="38">
        <f>[1]Data!$Y1054</f>
        <v>6112224.8099999996</v>
      </c>
      <c r="W1059" s="51">
        <v>2606</v>
      </c>
      <c r="X1059" s="50">
        <f>'[4]From Apr 2018'!$AU$10</f>
        <v>137849441.49000001</v>
      </c>
      <c r="Y1059" s="11" t="e">
        <f>(X1059/X1006)-1</f>
        <v>#REF!</v>
      </c>
      <c r="Z1059" s="50">
        <f>'[4]From Apr 2018'!$AU$18</f>
        <v>1536243.73</v>
      </c>
      <c r="AA1059" s="29">
        <f>(Z1059/0.15)/X1059</f>
        <v>7.4295729862711296E-2</v>
      </c>
    </row>
    <row r="1060" spans="1:27" ht="13" x14ac:dyDescent="0.3">
      <c r="A1060" s="35">
        <v>43520</v>
      </c>
      <c r="B1060" s="86">
        <f t="shared" si="50"/>
        <v>22660269.699499995</v>
      </c>
      <c r="C1060" s="13" t="e">
        <f t="shared" si="51"/>
        <v>#REF!</v>
      </c>
      <c r="D1060" s="47">
        <f>[1]Data!$AJ1055</f>
        <v>14281365</v>
      </c>
      <c r="E1060" s="91">
        <f>[1]Data!$I1055</f>
        <v>12864217.370000001</v>
      </c>
      <c r="G1060" s="13">
        <f t="shared" si="52"/>
        <v>8.5835486555537965E-2</v>
      </c>
      <c r="H1060" s="34">
        <f t="shared" si="48"/>
        <v>9538</v>
      </c>
      <c r="I1060" s="4">
        <f>+'[2]Marketshare 2018'!$AW$15</f>
        <v>2265205554</v>
      </c>
      <c r="J1060" s="48">
        <f t="shared" si="42"/>
        <v>0.12216311749543318</v>
      </c>
      <c r="K1060" s="4">
        <f>'[2]Marketshare 2018'!$AW$69</f>
        <v>8824686.8444999978</v>
      </c>
      <c r="L1060" s="29">
        <f t="shared" si="43"/>
        <v>4.3286171480930419E-2</v>
      </c>
      <c r="M1060" s="4">
        <f t="shared" si="49"/>
        <v>356</v>
      </c>
      <c r="N1060" s="4">
        <f>+'[2]Marketshare 2018'!$AW$26</f>
        <v>236379700</v>
      </c>
      <c r="O1060" s="12">
        <f t="shared" si="53"/>
        <v>0.20376476660897547</v>
      </c>
      <c r="P1060" s="4">
        <f>'[2]Marketshare 2018'!$AW$79</f>
        <v>4039530.5249999999</v>
      </c>
      <c r="Q1060" s="29">
        <f t="shared" si="45"/>
        <v>0.18987955607017015</v>
      </c>
      <c r="R1060" s="49">
        <v>1222133.4400000002</v>
      </c>
      <c r="S1060" s="11">
        <f t="shared" si="54"/>
        <v>8.182129390766657E-2</v>
      </c>
      <c r="T1060" s="4">
        <v>4105</v>
      </c>
      <c r="U1060" s="38">
        <f>[1]Data!$X1055</f>
        <v>298876.94</v>
      </c>
      <c r="V1060" s="38">
        <f>[1]Data!$Y1055</f>
        <v>6625159.46</v>
      </c>
      <c r="W1060" s="51">
        <v>2606</v>
      </c>
      <c r="X1060" s="50">
        <f>'[4]From Apr 2018'!$AV$10</f>
        <v>143515329</v>
      </c>
      <c r="Y1060" s="11" t="e">
        <f t="shared" si="38"/>
        <v>#REF!</v>
      </c>
      <c r="Z1060" s="50">
        <f>'[4]From Apr 2018'!$AV$18</f>
        <v>1649882.49</v>
      </c>
      <c r="AA1060" s="29">
        <f t="shared" si="47"/>
        <v>7.664140602011929E-2</v>
      </c>
    </row>
    <row r="1061" spans="1:27" ht="13" x14ac:dyDescent="0.3">
      <c r="A1061" s="35">
        <v>43527</v>
      </c>
      <c r="B1061" s="86">
        <f t="shared" si="50"/>
        <v>25048546.1558</v>
      </c>
      <c r="C1061" s="13" t="e">
        <f t="shared" si="51"/>
        <v>#REF!</v>
      </c>
      <c r="D1061" s="47">
        <f>[1]Data!$AJ1056</f>
        <v>11119231.470000001</v>
      </c>
      <c r="E1061" s="91">
        <f>[1]Data!$I1056</f>
        <v>15484064.49</v>
      </c>
      <c r="G1061" s="13">
        <f t="shared" si="52"/>
        <v>7.3465591665189844E-2</v>
      </c>
      <c r="H1061" s="34">
        <f t="shared" si="48"/>
        <v>9538</v>
      </c>
      <c r="I1061" s="4">
        <f>+'[2]Marketshare 2018'!$AX$15</f>
        <v>2541663935.9200001</v>
      </c>
      <c r="J1061" s="48">
        <f t="shared" si="42"/>
        <v>0.16932484688748795</v>
      </c>
      <c r="K1061" s="4">
        <f>'[2]Marketshare 2018'!$AX$69</f>
        <v>11057180.5458</v>
      </c>
      <c r="L1061" s="29">
        <f t="shared" si="43"/>
        <v>4.8337453226494138E-2</v>
      </c>
      <c r="M1061" s="4">
        <f t="shared" si="49"/>
        <v>356</v>
      </c>
      <c r="N1061" s="4">
        <f>+'[2]Marketshare 2018'!$AX$26</f>
        <v>257531610</v>
      </c>
      <c r="O1061" s="12">
        <f t="shared" si="53"/>
        <v>0.28061977969852414</v>
      </c>
      <c r="P1061" s="4">
        <f>'[2]Marketshare 2018'!$AX$79</f>
        <v>4426884.45</v>
      </c>
      <c r="Q1061" s="29">
        <f t="shared" si="45"/>
        <v>0.19099637904644018</v>
      </c>
      <c r="R1061" s="49">
        <v>1923926.2199999997</v>
      </c>
      <c r="S1061" s="11">
        <f t="shared" si="54"/>
        <v>0.50572285455398336</v>
      </c>
      <c r="T1061" s="4">
        <v>4105</v>
      </c>
      <c r="U1061" s="38">
        <f>[1]Data!$X1056</f>
        <v>896955.43</v>
      </c>
      <c r="V1061" s="38">
        <f>[1]Data!$Y1056</f>
        <v>4661075.03</v>
      </c>
      <c r="W1061" s="51">
        <v>2606</v>
      </c>
      <c r="X1061" s="50">
        <f>'[4]From Apr 2018'!$AW$10</f>
        <v>187533183.59</v>
      </c>
      <c r="Y1061" s="11" t="e">
        <f t="shared" si="38"/>
        <v>#REF!</v>
      </c>
      <c r="Z1061" s="50">
        <f>'[4]From Apr 2018'!$AW$18</f>
        <v>2082524.48</v>
      </c>
      <c r="AA1061" s="29">
        <f t="shared" si="47"/>
        <v>7.4032212686617319E-2</v>
      </c>
    </row>
    <row r="1062" spans="1:27" ht="13" x14ac:dyDescent="0.3">
      <c r="A1062" s="35">
        <v>43534</v>
      </c>
      <c r="B1062" s="86">
        <f t="shared" si="50"/>
        <v>23121409.681300003</v>
      </c>
      <c r="C1062" s="13" t="e">
        <f t="shared" si="51"/>
        <v>#REF!</v>
      </c>
      <c r="D1062" s="47">
        <f>[1]Data!$AJ1057</f>
        <v>9277241.9900000002</v>
      </c>
      <c r="E1062" s="91">
        <f>[1]Data!$I1057</f>
        <v>14017696.34</v>
      </c>
      <c r="G1062" s="13">
        <f t="shared" si="52"/>
        <v>-5.0126239927374638E-2</v>
      </c>
      <c r="H1062" s="34">
        <f t="shared" si="48"/>
        <v>9538</v>
      </c>
      <c r="I1062" s="4">
        <f>+'[2]Marketshare 2018'!$AY$15</f>
        <v>2330192988.52</v>
      </c>
      <c r="J1062" s="48">
        <f t="shared" si="42"/>
        <v>-5.5830562197514144E-3</v>
      </c>
      <c r="K1062" s="4">
        <f>'[2]Marketshare 2018'!$AY$69</f>
        <v>9631222.5662999991</v>
      </c>
      <c r="L1062" s="29">
        <f t="shared" si="43"/>
        <v>4.592477301116963E-2</v>
      </c>
      <c r="M1062" s="4">
        <f t="shared" si="49"/>
        <v>356</v>
      </c>
      <c r="N1062" s="4">
        <f>+'[2]Marketshare 2018'!$AY$26</f>
        <v>247978185</v>
      </c>
      <c r="O1062" s="12">
        <f t="shared" si="53"/>
        <v>0.22345557338219169</v>
      </c>
      <c r="P1062" s="4">
        <f>'[2]Marketshare 2018'!$AY$79</f>
        <v>4386473.7749999994</v>
      </c>
      <c r="Q1062" s="29">
        <f t="shared" si="45"/>
        <v>0.19654389155239599</v>
      </c>
      <c r="R1062" s="49">
        <v>1508230.5599999998</v>
      </c>
      <c r="S1062" s="11">
        <f t="shared" si="54"/>
        <v>-0.13233446354805978</v>
      </c>
      <c r="T1062" s="4">
        <v>4105</v>
      </c>
      <c r="U1062" s="38">
        <f>[1]Data!$X1057</f>
        <v>1470966.35</v>
      </c>
      <c r="V1062" s="38">
        <f>[1]Data!$Y1057</f>
        <v>4310447.42</v>
      </c>
      <c r="W1062" s="51">
        <v>2606</v>
      </c>
      <c r="X1062" s="50">
        <f>'[4]From Apr 2018'!$AX$10</f>
        <v>161047956</v>
      </c>
      <c r="Y1062" s="11" t="e">
        <f t="shared" ref="Y1062:Y1112" si="56">(X1062/X1009)-1</f>
        <v>#REF!</v>
      </c>
      <c r="Z1062" s="50">
        <f>'[4]From Apr 2018'!$AX$18</f>
        <v>1814069.0100000002</v>
      </c>
      <c r="AA1062" s="29">
        <f t="shared" si="47"/>
        <v>7.5094361334210297E-2</v>
      </c>
    </row>
    <row r="1063" spans="1:27" ht="13" x14ac:dyDescent="0.3">
      <c r="A1063" s="35">
        <v>43541</v>
      </c>
      <c r="B1063" s="86">
        <f t="shared" si="50"/>
        <v>26858411.498900004</v>
      </c>
      <c r="C1063" s="13" t="e">
        <f t="shared" si="51"/>
        <v>#REF!</v>
      </c>
      <c r="D1063" s="47">
        <f>[1]Data!$AJ1058</f>
        <v>44834512.799999997</v>
      </c>
      <c r="E1063" s="91">
        <f>[1]Data!$I1058</f>
        <v>16882074.300000001</v>
      </c>
      <c r="G1063" s="13">
        <f t="shared" si="52"/>
        <v>0.33935256821172533</v>
      </c>
      <c r="H1063" s="34">
        <f t="shared" si="48"/>
        <v>9538</v>
      </c>
      <c r="I1063" s="4">
        <f>+'[2]Marketshare 2018'!$AZ$15</f>
        <v>2312773921.6199999</v>
      </c>
      <c r="J1063" s="48">
        <f t="shared" si="42"/>
        <v>6.0891293451279749E-2</v>
      </c>
      <c r="K1063" s="4">
        <f>'[2]Marketshare 2018'!$AZ$69</f>
        <v>10394834.913900001</v>
      </c>
      <c r="L1063" s="29">
        <f t="shared" si="43"/>
        <v>4.9939237307336314E-2</v>
      </c>
      <c r="M1063" s="4">
        <f t="shared" si="49"/>
        <v>356</v>
      </c>
      <c r="N1063" s="4">
        <f>+'[2]Marketshare 2018'!$AZ$26</f>
        <v>266589950</v>
      </c>
      <c r="O1063" s="12">
        <f t="shared" si="53"/>
        <v>0.31599619867128248</v>
      </c>
      <c r="P1063" s="4">
        <f>'[2]Marketshare 2018'!$AZ$79</f>
        <v>6487239.375</v>
      </c>
      <c r="Q1063" s="29">
        <f t="shared" si="45"/>
        <v>0.27037942540594645</v>
      </c>
      <c r="R1063" s="49">
        <v>1353296.76</v>
      </c>
      <c r="S1063" s="11">
        <f t="shared" si="54"/>
        <v>5.3752320316306168E-2</v>
      </c>
      <c r="T1063" s="4">
        <v>4105</v>
      </c>
      <c r="U1063" s="38">
        <f>[1]Data!$X1058</f>
        <v>1075605.94</v>
      </c>
      <c r="V1063" s="38">
        <f>[1]Data!$Y1058</f>
        <v>6005047.8999999994</v>
      </c>
      <c r="W1063" s="51">
        <v>2606</v>
      </c>
      <c r="X1063" s="50">
        <f>'[4]From Apr 2018'!$AY$10</f>
        <v>139171143.94999999</v>
      </c>
      <c r="Y1063" s="11" t="e">
        <f t="shared" si="56"/>
        <v>#REF!</v>
      </c>
      <c r="Z1063" s="50">
        <f>'[4]From Apr 2018'!$AY$18</f>
        <v>1542386.61</v>
      </c>
      <c r="AA1063" s="29">
        <f t="shared" si="47"/>
        <v>7.3884406696363883E-2</v>
      </c>
    </row>
    <row r="1064" spans="1:27" ht="13" x14ac:dyDescent="0.3">
      <c r="A1064" s="35">
        <v>43548</v>
      </c>
      <c r="B1064" s="86">
        <f t="shared" si="50"/>
        <v>24357446.370899998</v>
      </c>
      <c r="C1064" s="13" t="e">
        <f t="shared" si="51"/>
        <v>#REF!</v>
      </c>
      <c r="D1064" s="47">
        <f>[1]Data!$AJ1059</f>
        <v>11564846</v>
      </c>
      <c r="E1064" s="91">
        <f>[1]Data!$I1059</f>
        <v>14984899.299999999</v>
      </c>
      <c r="G1064" s="13">
        <f t="shared" si="52"/>
        <v>4.9258272102341349E-2</v>
      </c>
      <c r="H1064" s="34">
        <f t="shared" si="48"/>
        <v>9538</v>
      </c>
      <c r="I1064" s="4">
        <f>+'[2]Marketshare 2018'!$BA$15</f>
        <v>2383595839.5</v>
      </c>
      <c r="J1064" s="48">
        <f t="shared" si="42"/>
        <v>0.19800992814035712</v>
      </c>
      <c r="K1064" s="4">
        <f>'[2]Marketshare 2018'!$BA$69</f>
        <v>10425583.890899999</v>
      </c>
      <c r="L1064" s="29">
        <f t="shared" si="43"/>
        <v>4.8598767916250167E-2</v>
      </c>
      <c r="M1064" s="4">
        <f t="shared" si="49"/>
        <v>356</v>
      </c>
      <c r="N1064" s="4">
        <f>+'[2]Marketshare 2018'!$BA$26</f>
        <v>290690710</v>
      </c>
      <c r="O1064" s="12">
        <f t="shared" si="53"/>
        <v>0.35458588224302257</v>
      </c>
      <c r="P1064" s="4">
        <f>'[2]Marketshare 2018'!$BA$79</f>
        <v>4559315.3999999994</v>
      </c>
      <c r="Q1064" s="29">
        <f t="shared" si="45"/>
        <v>0.17427134152309165</v>
      </c>
      <c r="R1064" s="49">
        <v>1557035.74</v>
      </c>
      <c r="S1064" s="11">
        <f t="shared" si="54"/>
        <v>0.3180462830851758</v>
      </c>
      <c r="T1064" s="4">
        <v>4105</v>
      </c>
      <c r="U1064" s="38">
        <f>[1]Data!$X1059</f>
        <v>918549.91</v>
      </c>
      <c r="V1064" s="38">
        <f>[1]Data!$Y1059</f>
        <v>5316675.3600000003</v>
      </c>
      <c r="W1064" s="51">
        <v>2500</v>
      </c>
      <c r="X1064" s="50">
        <f>'[4]From Apr 2018'!$AZ$10</f>
        <v>139099538.25999999</v>
      </c>
      <c r="Y1064" s="11" t="e">
        <f t="shared" si="56"/>
        <v>#REF!</v>
      </c>
      <c r="Z1064" s="50">
        <f>'[4]From Apr 2018'!$AZ$18</f>
        <v>1580286.07</v>
      </c>
      <c r="AA1064" s="29">
        <f t="shared" si="47"/>
        <v>7.5738860088626347E-2</v>
      </c>
    </row>
    <row r="1065" spans="1:27" ht="13" x14ac:dyDescent="0.3">
      <c r="A1065" s="35">
        <v>43555</v>
      </c>
      <c r="B1065" s="86">
        <f t="shared" si="50"/>
        <v>28033328.150200002</v>
      </c>
      <c r="C1065" s="13" t="e">
        <f t="shared" si="51"/>
        <v>#REF!</v>
      </c>
      <c r="D1065" s="47">
        <f>[1]Data!$AJ1060</f>
        <v>7915269</v>
      </c>
      <c r="E1065" s="91">
        <f>[1]Data!$I1060</f>
        <v>17008324.629999999</v>
      </c>
      <c r="G1065" s="13">
        <f t="shared" si="52"/>
        <v>-2.4233549781314423E-2</v>
      </c>
      <c r="H1065" s="34">
        <f t="shared" si="48"/>
        <v>9538</v>
      </c>
      <c r="I1065" s="4">
        <f>+'[2]Marketshare 2018'!$BB$15</f>
        <v>2595047010.4099998</v>
      </c>
      <c r="J1065" s="48">
        <f t="shared" si="42"/>
        <v>8.0533540064188447E-2</v>
      </c>
      <c r="K1065" s="4">
        <f>'[2]Marketshare 2018'!$BB$69</f>
        <v>11670700.2552</v>
      </c>
      <c r="L1065" s="29">
        <f t="shared" si="43"/>
        <v>4.9969980027264452E-2</v>
      </c>
      <c r="M1065" s="4">
        <f t="shared" si="49"/>
        <v>356</v>
      </c>
      <c r="N1065" s="4">
        <f>+'[2]Marketshare 2018'!$BB$26</f>
        <v>264318685</v>
      </c>
      <c r="O1065" s="12">
        <f t="shared" si="53"/>
        <v>-8.8413563909426451E-2</v>
      </c>
      <c r="P1065" s="4">
        <f>'[2]Marketshare 2018'!$BB$79</f>
        <v>5337624.375</v>
      </c>
      <c r="Q1065" s="29">
        <f t="shared" si="45"/>
        <v>0.22437663648334208</v>
      </c>
      <c r="R1065" s="49">
        <v>1810540.8599999999</v>
      </c>
      <c r="S1065" s="11">
        <f t="shared" si="54"/>
        <v>0.292247158100013</v>
      </c>
      <c r="T1065" s="4">
        <v>4105</v>
      </c>
      <c r="U1065" s="38">
        <f>[1]Data!$X1060</f>
        <v>1246226.8</v>
      </c>
      <c r="V1065" s="38">
        <f>[1]Data!$Y1060</f>
        <v>5940696.6000000006</v>
      </c>
      <c r="W1065" s="51">
        <v>2588</v>
      </c>
      <c r="X1065" s="50">
        <f>'[4]From Apr 2018'!$BA$10</f>
        <v>179456389.97</v>
      </c>
      <c r="Y1065" s="11" t="e">
        <f t="shared" si="56"/>
        <v>#REF!</v>
      </c>
      <c r="Z1065" s="50">
        <f>'[4]From Apr 2018'!$BA$18</f>
        <v>2027539.2599999998</v>
      </c>
      <c r="AA1065" s="29">
        <f t="shared" si="47"/>
        <v>7.5321521859765733E-2</v>
      </c>
    </row>
    <row r="1066" spans="1:27" ht="13" x14ac:dyDescent="0.3">
      <c r="A1066" s="35">
        <v>43562</v>
      </c>
      <c r="B1066" s="86">
        <f t="shared" si="50"/>
        <v>27818631.822799999</v>
      </c>
      <c r="C1066" s="13" t="e">
        <f t="shared" si="51"/>
        <v>#REF!</v>
      </c>
      <c r="D1066" s="47">
        <f>[1]Data!$AJ1061</f>
        <v>10175941</v>
      </c>
      <c r="E1066" s="91">
        <f>[1]Data!$I1061</f>
        <v>17070408.439999998</v>
      </c>
      <c r="G1066" s="13">
        <f t="shared" si="52"/>
        <v>-4.0256899325600393E-2</v>
      </c>
      <c r="H1066" s="34">
        <f t="shared" si="48"/>
        <v>9538</v>
      </c>
      <c r="I1066" s="4">
        <f>+'[2]Marketshare 2018'!$BC$15</f>
        <v>2302428927.2299995</v>
      </c>
      <c r="J1066" s="48">
        <f t="shared" si="42"/>
        <v>-8.9428968285311772E-2</v>
      </c>
      <c r="K1066" s="4">
        <f>'[2]Marketshare 2018'!$BC$69</f>
        <v>10485095.842799999</v>
      </c>
      <c r="L1066" s="29">
        <f t="shared" si="43"/>
        <v>5.0599201366080732E-2</v>
      </c>
      <c r="M1066" s="4">
        <f t="shared" si="49"/>
        <v>356</v>
      </c>
      <c r="N1066" s="4">
        <f>+'[2]Marketshare 2018'!$BC$26</f>
        <v>260110110</v>
      </c>
      <c r="O1066" s="12">
        <f t="shared" si="53"/>
        <v>1.3505734569346561E-2</v>
      </c>
      <c r="P1066" s="4">
        <f>'[2]Marketshare 2018'!$BC$79</f>
        <v>6585312.5999999996</v>
      </c>
      <c r="Q1066" s="29">
        <f t="shared" si="45"/>
        <v>0.28130448293609195</v>
      </c>
      <c r="R1066" s="49">
        <v>1547929.49</v>
      </c>
      <c r="S1066" s="11">
        <f t="shared" si="54"/>
        <v>-0.10586508749549084</v>
      </c>
      <c r="T1066" s="4">
        <v>4105</v>
      </c>
      <c r="U1066" s="38">
        <f>[1]Data!$X1061</f>
        <v>740122.09</v>
      </c>
      <c r="V1066" s="38">
        <f>[1]Data!$Y1061</f>
        <v>6515028.5600000005</v>
      </c>
      <c r="W1066" s="51">
        <v>2573</v>
      </c>
      <c r="X1066" s="50">
        <f>'[4]From Apr 2018'!$BB$10</f>
        <v>169908229.72000003</v>
      </c>
      <c r="Y1066" s="11" t="e">
        <f t="shared" si="56"/>
        <v>#REF!</v>
      </c>
      <c r="Z1066" s="50">
        <f>'[4]From Apr 2018'!$BB$18</f>
        <v>1945143.2399999998</v>
      </c>
      <c r="AA1066" s="29">
        <f t="shared" si="47"/>
        <v>7.6321327232765412E-2</v>
      </c>
    </row>
    <row r="1067" spans="1:27" ht="13" x14ac:dyDescent="0.3">
      <c r="A1067" s="35">
        <v>43569</v>
      </c>
      <c r="B1067" s="86">
        <f t="shared" si="50"/>
        <v>22745918.8422</v>
      </c>
      <c r="C1067" s="13" t="e">
        <f t="shared" si="51"/>
        <v>#REF!</v>
      </c>
      <c r="D1067" s="47">
        <f>[1]Data!$AJ1062</f>
        <v>9448966.5999999996</v>
      </c>
      <c r="E1067" s="91">
        <f>[1]Data!$I1062</f>
        <v>13675279.82</v>
      </c>
      <c r="G1067" s="13">
        <f t="shared" si="52"/>
        <v>4.3455827517648649E-2</v>
      </c>
      <c r="H1067" s="34">
        <f t="shared" si="48"/>
        <v>9538</v>
      </c>
      <c r="I1067" s="4">
        <f>+'[2]Marketshare 2018'!$BD$15</f>
        <v>2026837461.5</v>
      </c>
      <c r="J1067" s="48">
        <f t="shared" si="42"/>
        <v>8.381751020358319E-3</v>
      </c>
      <c r="K1067" s="4">
        <f>'[2]Marketshare 2018'!$BD$69</f>
        <v>8756195.0472000018</v>
      </c>
      <c r="L1067" s="29">
        <f t="shared" si="43"/>
        <v>4.8001410043012484E-2</v>
      </c>
      <c r="M1067" s="4">
        <f t="shared" si="49"/>
        <v>356</v>
      </c>
      <c r="N1067" s="4">
        <f>+'[2]Marketshare 2018'!$BD$26</f>
        <v>230278465</v>
      </c>
      <c r="O1067" s="12">
        <f t="shared" si="53"/>
        <v>7.3953636168544667E-2</v>
      </c>
      <c r="P1067" s="4">
        <f>'[2]Marketshare 2018'!$BD$79</f>
        <v>4919084.7749999994</v>
      </c>
      <c r="Q1067" s="29">
        <f t="shared" si="45"/>
        <v>0.23734958238496159</v>
      </c>
      <c r="R1067" s="49">
        <v>1339534.0500000003</v>
      </c>
      <c r="S1067" s="11">
        <f t="shared" si="54"/>
        <v>-8.7061280116644713E-2</v>
      </c>
      <c r="T1067" s="4">
        <v>4105</v>
      </c>
      <c r="U1067" s="38">
        <f>[1]Data!$X1062</f>
        <v>1388398.83</v>
      </c>
      <c r="V1067" s="38">
        <f>[1]Data!$Y1062</f>
        <v>4725036.83</v>
      </c>
      <c r="W1067" s="51">
        <v>2573</v>
      </c>
      <c r="X1067" s="50">
        <f>'[4]From Apr 2018'!$BC$10</f>
        <v>147910328.44999999</v>
      </c>
      <c r="Y1067" s="11" t="e">
        <f t="shared" si="56"/>
        <v>#REF!</v>
      </c>
      <c r="Z1067" s="50">
        <f>'[4]From Apr 2018'!$BC$18</f>
        <v>1617669.31</v>
      </c>
      <c r="AA1067" s="29">
        <f t="shared" si="47"/>
        <v>7.2912163603992525E-2</v>
      </c>
    </row>
    <row r="1068" spans="1:27" ht="13" x14ac:dyDescent="0.3">
      <c r="A1068" s="35">
        <v>43576</v>
      </c>
      <c r="B1068" s="86">
        <f t="shared" si="50"/>
        <v>24131375.132199999</v>
      </c>
      <c r="C1068" s="13" t="e">
        <f t="shared" si="51"/>
        <v>#REF!</v>
      </c>
      <c r="D1068" s="47">
        <f>[1]Data!$AJ1063</f>
        <v>10890932.27</v>
      </c>
      <c r="E1068" s="91">
        <f>[1]Data!$I1063</f>
        <v>14279154.879999999</v>
      </c>
      <c r="G1068" s="13">
        <f t="shared" si="52"/>
        <v>0.11463656360745533</v>
      </c>
      <c r="H1068" s="34">
        <f t="shared" si="48"/>
        <v>9538</v>
      </c>
      <c r="I1068" s="4">
        <f>+'[2]Marketshare 2018'!$BE$15</f>
        <v>2076094795.3299999</v>
      </c>
      <c r="J1068" s="48">
        <f t="shared" si="42"/>
        <v>1.7878886495220625E-2</v>
      </c>
      <c r="K1068" s="4">
        <f>'[2]Marketshare 2018'!$BE$69</f>
        <v>8796295.042200001</v>
      </c>
      <c r="L1068" s="29">
        <f t="shared" si="43"/>
        <v>4.7077143009004348E-2</v>
      </c>
      <c r="M1068" s="4">
        <f t="shared" si="49"/>
        <v>356</v>
      </c>
      <c r="N1068" s="4">
        <f>+'[2]Marketshare 2018'!$BE$26</f>
        <v>216721660</v>
      </c>
      <c r="O1068" s="12">
        <f t="shared" si="53"/>
        <v>-9.1356121733700335E-2</v>
      </c>
      <c r="P1068" s="4">
        <f>'[2]Marketshare 2018'!$BE$79</f>
        <v>5482859.8499999996</v>
      </c>
      <c r="Q1068" s="29">
        <f t="shared" si="45"/>
        <v>0.28110095225368797</v>
      </c>
      <c r="R1068" s="49">
        <v>1291836.9299999997</v>
      </c>
      <c r="S1068" s="11">
        <f t="shared" si="54"/>
        <v>9.1512724018914193E-2</v>
      </c>
      <c r="T1068" s="4">
        <v>4105</v>
      </c>
      <c r="U1068" s="38">
        <f>[1]Data!$X1063</f>
        <v>803812.54</v>
      </c>
      <c r="V1068" s="38">
        <f>[1]Data!$Y1063</f>
        <v>6263632.7599999998</v>
      </c>
      <c r="W1068" s="51">
        <v>2573</v>
      </c>
      <c r="X1068" s="50">
        <f>'[4]From Apr 2018'!$BD$10</f>
        <v>136275042.32999998</v>
      </c>
      <c r="Y1068" s="11" t="e">
        <f t="shared" si="56"/>
        <v>#REF!</v>
      </c>
      <c r="Z1068" s="50">
        <f>'[4]From Apr 2018'!$BD$18</f>
        <v>1492938.01</v>
      </c>
      <c r="AA1068" s="29">
        <f t="shared" si="47"/>
        <v>7.3035530912292382E-2</v>
      </c>
    </row>
    <row r="1069" spans="1:27" ht="13" x14ac:dyDescent="0.3">
      <c r="A1069" s="35">
        <v>43583</v>
      </c>
      <c r="B1069" s="86">
        <f t="shared" si="50"/>
        <v>27838700.333800003</v>
      </c>
      <c r="C1069" s="13" t="e">
        <f t="shared" si="51"/>
        <v>#REF!</v>
      </c>
      <c r="D1069" s="47">
        <f>[1]Data!$AJ1064</f>
        <v>8587017</v>
      </c>
      <c r="E1069" s="91">
        <f>[1]Data!$I1064</f>
        <v>15764983.09</v>
      </c>
      <c r="G1069" s="13">
        <f t="shared" si="52"/>
        <v>0.22414451830381399</v>
      </c>
      <c r="H1069" s="34">
        <f t="shared" si="48"/>
        <v>9538</v>
      </c>
      <c r="I1069" s="4">
        <f>+'[2]Marketshare 2018'!$BF$15</f>
        <v>2389697585.1199999</v>
      </c>
      <c r="J1069" s="48">
        <f t="shared" si="42"/>
        <v>0.24596901618662459</v>
      </c>
      <c r="K1069" s="4">
        <f>'[2]Marketshare 2018'!$BF$69</f>
        <v>10632248.218799999</v>
      </c>
      <c r="L1069" s="29">
        <f t="shared" si="43"/>
        <v>4.9435582165543231E-2</v>
      </c>
      <c r="M1069" s="4">
        <f t="shared" si="49"/>
        <v>356</v>
      </c>
      <c r="N1069" s="4">
        <f>+'[2]Marketshare 2018'!$BF$26</f>
        <v>234603829</v>
      </c>
      <c r="O1069" s="12">
        <f t="shared" si="53"/>
        <v>2.0744061110157697E-2</v>
      </c>
      <c r="P1069" s="4">
        <f>'[2]Marketshare 2018'!$BF$79</f>
        <v>5132734.7850000001</v>
      </c>
      <c r="Q1069" s="29">
        <f t="shared" si="45"/>
        <v>0.2430923090347345</v>
      </c>
      <c r="R1069" s="49">
        <v>1669289.5600000003</v>
      </c>
      <c r="S1069" s="11">
        <f t="shared" si="54"/>
        <v>0.46616982349095082</v>
      </c>
      <c r="T1069" s="4">
        <v>4105</v>
      </c>
      <c r="U1069" s="38">
        <f>[1]Data!$X1064</f>
        <v>923701.39</v>
      </c>
      <c r="V1069" s="38">
        <f>[1]Data!$Y1064</f>
        <v>7726042.0300000003</v>
      </c>
      <c r="W1069" s="51">
        <v>2573</v>
      </c>
      <c r="X1069" s="50">
        <f>'[4]From Apr 2018'!$BE$10</f>
        <v>156447616.39000002</v>
      </c>
      <c r="Y1069" s="11" t="e">
        <f t="shared" si="56"/>
        <v>#REF!</v>
      </c>
      <c r="Z1069" s="50">
        <f>'[4]From Apr 2018'!$BE$18</f>
        <v>1754684.35</v>
      </c>
      <c r="AA1069" s="29">
        <f t="shared" si="47"/>
        <v>7.477196480581462E-2</v>
      </c>
    </row>
    <row r="1070" spans="1:27" ht="13" x14ac:dyDescent="0.3">
      <c r="A1070" s="35">
        <v>43590</v>
      </c>
      <c r="B1070" s="86">
        <f t="shared" si="50"/>
        <v>28141854.905900002</v>
      </c>
      <c r="C1070" s="13" t="e">
        <f t="shared" si="51"/>
        <v>#REF!</v>
      </c>
      <c r="D1070" s="47">
        <f>[1]Data!$AJ1065</f>
        <v>8108550</v>
      </c>
      <c r="E1070" s="91">
        <f>[1]Data!$I1065</f>
        <v>15375075.07</v>
      </c>
      <c r="G1070" s="13">
        <f t="shared" si="52"/>
        <v>4.8169140881987982E-2</v>
      </c>
      <c r="H1070" s="34">
        <f t="shared" si="48"/>
        <v>9538</v>
      </c>
      <c r="I1070" s="4">
        <f>+'[2]Marketshare 2018'!$BG$15</f>
        <v>2627291356.23</v>
      </c>
      <c r="J1070" s="48">
        <f t="shared" si="42"/>
        <v>3.9455474086863784E-2</v>
      </c>
      <c r="K1070" s="4">
        <f>'[2]Marketshare 2018'!$BG$69</f>
        <v>11981588.400900001</v>
      </c>
      <c r="L1070" s="29">
        <f t="shared" si="43"/>
        <v>5.0671487079008821E-2</v>
      </c>
      <c r="M1070" s="4">
        <f t="shared" si="49"/>
        <v>356</v>
      </c>
      <c r="N1070" s="4">
        <f>+'[2]Marketshare 2018'!$BG$26</f>
        <v>263468365</v>
      </c>
      <c r="O1070" s="12">
        <f t="shared" si="53"/>
        <v>0.13855105417854752</v>
      </c>
      <c r="P1070" s="4">
        <f>'[2]Marketshare 2018'!$BG$79</f>
        <v>3393486.6749999998</v>
      </c>
      <c r="Q1070" s="29">
        <f t="shared" si="45"/>
        <v>0.14311170716833499</v>
      </c>
      <c r="R1070" s="49">
        <v>1988756.56</v>
      </c>
      <c r="S1070" s="11">
        <f t="shared" si="54"/>
        <v>0.23807646650039449</v>
      </c>
      <c r="T1070" s="4">
        <v>4105</v>
      </c>
      <c r="U1070" s="38">
        <f>[1]Data!$X1065</f>
        <v>700413.14</v>
      </c>
      <c r="V1070" s="38">
        <f>[1]Data!$Y1065</f>
        <v>8023769.3000000007</v>
      </c>
      <c r="W1070" s="51">
        <v>2573</v>
      </c>
      <c r="X1070" s="50">
        <f>'[4]From Apr 2018'!$BF$10</f>
        <v>183513100.88</v>
      </c>
      <c r="Y1070" s="11" t="e">
        <f t="shared" si="56"/>
        <v>#REF!</v>
      </c>
      <c r="Z1070" s="50">
        <f>'[4]From Apr 2018'!$BF$18</f>
        <v>2053840.83</v>
      </c>
      <c r="AA1070" s="29">
        <f t="shared" si="47"/>
        <v>7.4611960314230841E-2</v>
      </c>
    </row>
    <row r="1071" spans="1:27" ht="13" x14ac:dyDescent="0.3">
      <c r="A1071" s="35">
        <v>43597</v>
      </c>
      <c r="B1071" s="86">
        <f t="shared" si="50"/>
        <v>22466267.602599997</v>
      </c>
      <c r="C1071" s="13" t="e">
        <f t="shared" si="51"/>
        <v>#REF!</v>
      </c>
      <c r="D1071" s="47">
        <f>[1]Data!$AJ1066</f>
        <v>7001935</v>
      </c>
      <c r="E1071" s="91">
        <f>[1]Data!$I1066</f>
        <v>12147607.09</v>
      </c>
      <c r="G1071" s="13">
        <f t="shared" si="52"/>
        <v>-0.20016156403027652</v>
      </c>
      <c r="H1071" s="34">
        <f t="shared" si="48"/>
        <v>9538</v>
      </c>
      <c r="I1071" s="4">
        <f>+'[2]Marketshare 2018'!$BH$15</f>
        <v>2115987096.55</v>
      </c>
      <c r="J1071" s="48">
        <f t="shared" si="42"/>
        <v>-0.16870052124538759</v>
      </c>
      <c r="K1071" s="4">
        <f>'[2]Marketshare 2018'!$BH$69</f>
        <v>9338904.4176000003</v>
      </c>
      <c r="L1071" s="29">
        <f t="shared" si="43"/>
        <v>4.9038864560745236E-2</v>
      </c>
      <c r="M1071" s="4">
        <f t="shared" si="49"/>
        <v>356</v>
      </c>
      <c r="N1071" s="4">
        <f>+'[2]Marketshare 2018'!$BH$26</f>
        <v>264382995</v>
      </c>
      <c r="O1071" s="12">
        <f t="shared" si="53"/>
        <v>0.12600835390947118</v>
      </c>
      <c r="P1071" s="4">
        <f>'[2]Marketshare 2018'!$BH$79</f>
        <v>2808702.6749999998</v>
      </c>
      <c r="Q1071" s="29">
        <f t="shared" si="45"/>
        <v>0.11804014664407596</v>
      </c>
      <c r="R1071" s="49">
        <v>1219241.83</v>
      </c>
      <c r="S1071" s="11">
        <f t="shared" si="54"/>
        <v>-0.27083393462152461</v>
      </c>
      <c r="T1071" s="4">
        <v>4105</v>
      </c>
      <c r="U1071" s="38">
        <f>[1]Data!$X1066</f>
        <v>1235434.96</v>
      </c>
      <c r="V1071" s="38">
        <f>[1]Data!$Y1066</f>
        <v>6204812.5600000005</v>
      </c>
      <c r="W1071" s="51">
        <v>2573</v>
      </c>
      <c r="X1071" s="50">
        <f>'[4]From Apr 2018'!$BG$10</f>
        <v>150764457.60000002</v>
      </c>
      <c r="Y1071" s="11" t="e">
        <f t="shared" si="56"/>
        <v>#REF!</v>
      </c>
      <c r="Z1071" s="50">
        <f>'[4]From Apr 2018'!$BG$18</f>
        <v>1659171.1600000001</v>
      </c>
      <c r="AA1071" s="29">
        <f t="shared" si="47"/>
        <v>7.3367033866917633E-2</v>
      </c>
    </row>
    <row r="1072" spans="1:27" ht="13" x14ac:dyDescent="0.3">
      <c r="A1072" s="35">
        <v>43604</v>
      </c>
      <c r="B1072" s="86">
        <f t="shared" si="50"/>
        <v>21260286.152699996</v>
      </c>
      <c r="C1072" s="13" t="e">
        <f t="shared" si="51"/>
        <v>#REF!</v>
      </c>
      <c r="D1072" s="47">
        <f>[1]Data!$AJ1067</f>
        <v>3732055.5</v>
      </c>
      <c r="E1072" s="91">
        <f>[1]Data!$I1067</f>
        <v>12772201.4</v>
      </c>
      <c r="G1072" s="13">
        <f t="shared" si="52"/>
        <v>-2.9227767183278464E-2</v>
      </c>
      <c r="H1072" s="34">
        <f t="shared" si="48"/>
        <v>9538</v>
      </c>
      <c r="I1072" s="4">
        <f>+'[2]Marketshare 2018'!$BI$15</f>
        <v>1880996191.6099997</v>
      </c>
      <c r="J1072" s="48">
        <f t="shared" si="42"/>
        <v>-0.12349735757734159</v>
      </c>
      <c r="K1072" s="4">
        <f>'[2]Marketshare 2018'!$BI$69</f>
        <v>8345459.3876999989</v>
      </c>
      <c r="L1072" s="29">
        <f t="shared" si="43"/>
        <v>4.9296924121165792E-2</v>
      </c>
      <c r="M1072" s="4">
        <f t="shared" si="49"/>
        <v>356</v>
      </c>
      <c r="N1072" s="4">
        <f>+'[2]Marketshare 2018'!$BI$26</f>
        <v>206543720</v>
      </c>
      <c r="O1072" s="12">
        <f t="shared" si="53"/>
        <v>-9.2573896298186464E-2</v>
      </c>
      <c r="P1072" s="4">
        <f>'[2]Marketshare 2018'!$BI$79</f>
        <v>4426742.0249999994</v>
      </c>
      <c r="Q1072" s="29">
        <f t="shared" si="45"/>
        <v>0.23813855245756196</v>
      </c>
      <c r="R1072" s="49">
        <v>1254937.21</v>
      </c>
      <c r="S1072" s="11">
        <f t="shared" si="54"/>
        <v>-2.1670755494959115E-3</v>
      </c>
      <c r="T1072" s="4">
        <v>4105</v>
      </c>
      <c r="U1072" s="38">
        <f>[1]Data!$X1067</f>
        <v>913833.01</v>
      </c>
      <c r="V1072" s="38">
        <f>[1]Data!$Y1067</f>
        <v>4767316.6199999992</v>
      </c>
      <c r="W1072" s="51">
        <v>2573</v>
      </c>
      <c r="X1072" s="50">
        <f>'[4]From Apr 2018'!$BH$10</f>
        <v>140067702.22999999</v>
      </c>
      <c r="Y1072" s="11" t="e">
        <f t="shared" si="56"/>
        <v>#REF!</v>
      </c>
      <c r="Z1072" s="50">
        <f>'[4]From Apr 2018'!$BH$18</f>
        <v>1551997.9000000001</v>
      </c>
      <c r="AA1072" s="29">
        <f t="shared" si="47"/>
        <v>7.3868939819379725E-2</v>
      </c>
    </row>
    <row r="1073" spans="1:27" ht="13" x14ac:dyDescent="0.3">
      <c r="A1073" s="35">
        <v>43611</v>
      </c>
      <c r="B1073" s="86">
        <f t="shared" si="50"/>
        <v>21326451.8387</v>
      </c>
      <c r="C1073" s="13" t="e">
        <f t="shared" si="51"/>
        <v>#REF!</v>
      </c>
      <c r="D1073" s="47">
        <f>[1]Data!$AJ1068</f>
        <v>3866125</v>
      </c>
      <c r="E1073" s="91">
        <f>[1]Data!$I1068</f>
        <v>12944875.630000001</v>
      </c>
      <c r="G1073" s="13">
        <f t="shared" si="52"/>
        <v>0.14327482844698314</v>
      </c>
      <c r="H1073" s="34">
        <f t="shared" si="48"/>
        <v>9538</v>
      </c>
      <c r="I1073" s="4">
        <f>+'[2]Marketshare 2018'!$BJ$15</f>
        <v>2040402262.9400001</v>
      </c>
      <c r="J1073" s="48">
        <f t="shared" si="42"/>
        <v>0.10802831023146942</v>
      </c>
      <c r="K1073" s="4">
        <f>'[2]Marketshare 2018'!$BJ$69</f>
        <v>9728512.4187000003</v>
      </c>
      <c r="L1073" s="29">
        <f t="shared" si="43"/>
        <v>5.2977093974718177E-2</v>
      </c>
      <c r="M1073" s="4">
        <f t="shared" si="49"/>
        <v>356</v>
      </c>
      <c r="N1073" s="4">
        <f>+'[2]Marketshare 2018'!$BJ$26</f>
        <v>222409544</v>
      </c>
      <c r="O1073" s="12">
        <f t="shared" si="53"/>
        <v>2.8401192145118381E-2</v>
      </c>
      <c r="P1073" s="4">
        <f>'[2]Marketshare 2018'!$BJ$79</f>
        <v>3216363.21</v>
      </c>
      <c r="Q1073" s="29">
        <f t="shared" si="45"/>
        <v>0.16068271332816544</v>
      </c>
      <c r="R1073" s="49">
        <v>1270538.32</v>
      </c>
      <c r="S1073" s="11">
        <f t="shared" si="54"/>
        <v>0.16538189137381543</v>
      </c>
      <c r="T1073" s="4">
        <v>4105</v>
      </c>
      <c r="U1073" s="38">
        <f>[1]Data!$X1068</f>
        <v>732502.48</v>
      </c>
      <c r="V1073" s="38">
        <f>[1]Data!$Y1068</f>
        <v>4670777.1400000006</v>
      </c>
      <c r="W1073" s="51">
        <v>2573</v>
      </c>
      <c r="X1073" s="50">
        <f>'[4]From Apr 2018'!$BI$10</f>
        <v>152413161.41999999</v>
      </c>
      <c r="Y1073" s="11" t="e">
        <f t="shared" si="56"/>
        <v>#REF!</v>
      </c>
      <c r="Z1073" s="50">
        <f>'[4]From Apr 2018'!$BI$18</f>
        <v>1707758.2699999998</v>
      </c>
      <c r="AA1073" s="29">
        <f t="shared" si="47"/>
        <v>7.4698635126135254E-2</v>
      </c>
    </row>
    <row r="1074" spans="1:27" ht="13" x14ac:dyDescent="0.3">
      <c r="A1074" s="35">
        <v>43618</v>
      </c>
      <c r="B1074" s="86">
        <f t="shared" si="50"/>
        <v>25792658.544199999</v>
      </c>
      <c r="C1074" s="13" t="e">
        <f t="shared" si="51"/>
        <v>#REF!</v>
      </c>
      <c r="D1074" s="47">
        <f>[1]Data!$AJ1069</f>
        <v>3075490.1</v>
      </c>
      <c r="E1074" s="91">
        <f>[1]Data!$I1069</f>
        <v>15023540.999999998</v>
      </c>
      <c r="G1074" s="13">
        <f t="shared" si="52"/>
        <v>1.4674733898739634E-2</v>
      </c>
      <c r="H1074" s="34">
        <f t="shared" si="48"/>
        <v>9538</v>
      </c>
      <c r="I1074" s="4">
        <f>+'[2]Marketshare 2018'!$BK$15</f>
        <v>2149494672.23</v>
      </c>
      <c r="J1074" s="48">
        <f t="shared" si="42"/>
        <v>1.2140287222653923E-2</v>
      </c>
      <c r="K1074" s="4">
        <f>'[2]Marketshare 2018'!$BK$69</f>
        <v>9999692.9441999998</v>
      </c>
      <c r="L1074" s="29">
        <f t="shared" si="43"/>
        <v>5.169014876632886E-2</v>
      </c>
      <c r="M1074" s="4">
        <f t="shared" si="49"/>
        <v>356</v>
      </c>
      <c r="N1074" s="4">
        <f>+'[2]Marketshare 2018'!$BK$26</f>
        <v>232907940</v>
      </c>
      <c r="O1074" s="12">
        <f t="shared" si="53"/>
        <v>3.4092452971931086E-2</v>
      </c>
      <c r="P1074" s="4">
        <f>'[2]Marketshare 2018'!$BK$79</f>
        <v>5023848.1499999994</v>
      </c>
      <c r="Q1074" s="29">
        <f t="shared" si="45"/>
        <v>0.23966780608681693</v>
      </c>
      <c r="R1074" s="49">
        <v>1682645.77</v>
      </c>
      <c r="S1074" s="11">
        <f t="shared" si="54"/>
        <v>0.1688531693606472</v>
      </c>
      <c r="T1074" s="4">
        <v>4105</v>
      </c>
      <c r="U1074" s="38">
        <f>[1]Data!$X1069</f>
        <v>1039742.54</v>
      </c>
      <c r="V1074" s="38">
        <f>[1]Data!$Y1069</f>
        <v>5957450.46</v>
      </c>
      <c r="W1074" s="51">
        <v>2573</v>
      </c>
      <c r="X1074" s="50">
        <f>'[4]From Apr 2018'!$BJ$10</f>
        <v>182994994.52000001</v>
      </c>
      <c r="Y1074" s="11" t="e">
        <f t="shared" si="56"/>
        <v>#REF!</v>
      </c>
      <c r="Z1074" s="50">
        <f>'[4]From Apr 2018'!$BJ$18</f>
        <v>2089278.68</v>
      </c>
      <c r="AA1074" s="29">
        <f t="shared" si="47"/>
        <v>7.6114237823106404E-2</v>
      </c>
    </row>
    <row r="1075" spans="1:27" ht="13" x14ac:dyDescent="0.3">
      <c r="A1075" s="35">
        <v>43625</v>
      </c>
      <c r="B1075" s="86">
        <f t="shared" si="50"/>
        <v>22197957.765700001</v>
      </c>
      <c r="C1075" s="13" t="e">
        <f t="shared" si="51"/>
        <v>#REF!</v>
      </c>
      <c r="D1075" s="47">
        <f>[1]Data!$AJ1070</f>
        <v>5036565.16</v>
      </c>
      <c r="E1075" s="91">
        <f>[1]Data!$I1070</f>
        <v>11555511.809999999</v>
      </c>
      <c r="G1075" s="13">
        <f t="shared" si="52"/>
        <v>-0.17181114058891711</v>
      </c>
      <c r="H1075" s="34">
        <f t="shared" si="48"/>
        <v>9538</v>
      </c>
      <c r="I1075" s="4">
        <f>+'[2]Marketshare 2018'!$BL$15</f>
        <v>2176310609.5700002</v>
      </c>
      <c r="J1075" s="48">
        <f t="shared" ref="J1075:J1111" si="57">(I1075/I1022)-1</f>
        <v>-2.6095863840695399E-2</v>
      </c>
      <c r="K1075" s="4">
        <f>'[2]Marketshare 2018'!$BL$69</f>
        <v>9359060.4657000005</v>
      </c>
      <c r="L1075" s="29">
        <f t="shared" ref="L1075:L1110" si="58">(K1075/0.09)/I1075</f>
        <v>4.7782499553474342E-2</v>
      </c>
      <c r="M1075" s="4">
        <f t="shared" si="49"/>
        <v>356</v>
      </c>
      <c r="N1075" s="4">
        <f>+'[2]Marketshare 2018'!$BL$26</f>
        <v>223019470</v>
      </c>
      <c r="O1075" s="12">
        <f t="shared" si="53"/>
        <v>9.428514090512552E-2</v>
      </c>
      <c r="P1075" s="4">
        <f>'[2]Marketshare 2018'!$BL$79</f>
        <v>2196451.35</v>
      </c>
      <c r="Q1075" s="29">
        <f t="shared" ref="Q1075:Q1110" si="59">(P1075/0.09)/N1075</f>
        <v>0.10942997488066851</v>
      </c>
      <c r="R1075" s="49">
        <v>1452078.31</v>
      </c>
      <c r="S1075" s="11">
        <f t="shared" si="54"/>
        <v>-8.6205010491871237E-2</v>
      </c>
      <c r="T1075" s="4">
        <v>4105</v>
      </c>
      <c r="U1075" s="38">
        <f>[1]Data!$X1070</f>
        <v>774373.59</v>
      </c>
      <c r="V1075" s="38">
        <f>[1]Data!$Y1070</f>
        <v>6562633</v>
      </c>
      <c r="W1075" s="51">
        <v>2573</v>
      </c>
      <c r="X1075" s="50">
        <f>'[4]From Apr 2018'!$BK$10</f>
        <v>166279968.81</v>
      </c>
      <c r="Y1075" s="11" t="e">
        <f t="shared" si="56"/>
        <v>#REF!</v>
      </c>
      <c r="Z1075" s="50">
        <f>'[4]From Apr 2018'!$BK$18</f>
        <v>1853361.05</v>
      </c>
      <c r="AA1075" s="29">
        <f t="shared" si="47"/>
        <v>7.4306847792662473E-2</v>
      </c>
    </row>
    <row r="1076" spans="1:27" ht="13" x14ac:dyDescent="0.3">
      <c r="A1076" s="35">
        <v>43632</v>
      </c>
      <c r="B1076" s="86">
        <f t="shared" si="50"/>
        <v>21987809.434899997</v>
      </c>
      <c r="C1076" s="13" t="e">
        <f t="shared" si="51"/>
        <v>#REF!</v>
      </c>
      <c r="D1076" s="47">
        <f>[1]Data!$AJ1071</f>
        <v>9817036</v>
      </c>
      <c r="E1076" s="91">
        <f>[1]Data!$I1071</f>
        <v>13415707.220000001</v>
      </c>
      <c r="G1076" s="13">
        <f t="shared" si="52"/>
        <v>0.1395097473044109</v>
      </c>
      <c r="H1076" s="34">
        <f t="shared" si="48"/>
        <v>9538</v>
      </c>
      <c r="I1076" s="4">
        <f>+'[2]Marketshare 2018'!$BM$15</f>
        <v>2234861430.0500002</v>
      </c>
      <c r="J1076" s="48">
        <f t="shared" si="57"/>
        <v>0.13324715281341137</v>
      </c>
      <c r="K1076" s="4">
        <f>'[2]Marketshare 2018'!$BM$69</f>
        <v>9406244.7999000009</v>
      </c>
      <c r="L1076" s="29">
        <f t="shared" si="58"/>
        <v>4.6765239985219906E-2</v>
      </c>
      <c r="M1076" s="4">
        <f t="shared" si="49"/>
        <v>356</v>
      </c>
      <c r="N1076" s="4">
        <f>+'[2]Marketshare 2018'!$BM$26</f>
        <v>239438735</v>
      </c>
      <c r="O1076" s="12">
        <f t="shared" si="53"/>
        <v>9.4925348140450838E-2</v>
      </c>
      <c r="P1076" s="4">
        <f>'[2]Marketshare 2018'!$BM$79</f>
        <v>4009462.4249999998</v>
      </c>
      <c r="Q1076" s="29">
        <f t="shared" si="59"/>
        <v>0.1860583773130943</v>
      </c>
      <c r="R1076" s="49">
        <v>1302204.49</v>
      </c>
      <c r="S1076" s="11">
        <f t="shared" si="54"/>
        <v>-1.2985449726035547E-2</v>
      </c>
      <c r="T1076" s="4">
        <v>4105</v>
      </c>
      <c r="U1076" s="38">
        <f>[1]Data!$X1071</f>
        <v>739553.44</v>
      </c>
      <c r="V1076" s="38">
        <f>[1]Data!$Y1071</f>
        <v>4902287.26</v>
      </c>
      <c r="W1076" s="51">
        <v>2573</v>
      </c>
      <c r="X1076" s="50">
        <f>'[4]From Apr 2018'!$BL$10</f>
        <v>149476872.84999999</v>
      </c>
      <c r="Y1076" s="11" t="e">
        <f t="shared" si="56"/>
        <v>#REF!</v>
      </c>
      <c r="Z1076" s="50">
        <f>'[4]From Apr 2018'!$BL$18</f>
        <v>1628057.02</v>
      </c>
      <c r="AA1076" s="29">
        <f t="shared" si="47"/>
        <v>7.2611322806828887E-2</v>
      </c>
    </row>
    <row r="1077" spans="1:27" ht="13" x14ac:dyDescent="0.3">
      <c r="A1077" s="35">
        <v>43639</v>
      </c>
      <c r="B1077" s="86">
        <f t="shared" si="50"/>
        <v>21609180.253400002</v>
      </c>
      <c r="C1077" s="13" t="e">
        <f t="shared" si="51"/>
        <v>#REF!</v>
      </c>
      <c r="D1077" s="47">
        <f>[1]Data!$AJ1072</f>
        <v>10337494.15</v>
      </c>
      <c r="E1077" s="91">
        <f>[1]Data!$I1072</f>
        <v>12604510.989999998</v>
      </c>
      <c r="G1077" s="13">
        <f t="shared" si="52"/>
        <v>-1.7139385197154078E-2</v>
      </c>
      <c r="H1077" s="34">
        <f t="shared" si="48"/>
        <v>9538</v>
      </c>
      <c r="I1077" s="4">
        <f>+'[2]Marketshare 2018'!$BN$15</f>
        <v>2154279527.2199998</v>
      </c>
      <c r="J1077" s="48">
        <f t="shared" si="57"/>
        <v>0.10783608529155897</v>
      </c>
      <c r="K1077" s="4">
        <f>'[2]Marketshare 2018'!$BN$69</f>
        <v>8856697.9284000006</v>
      </c>
      <c r="L1077" s="29">
        <f t="shared" si="58"/>
        <v>4.5680123455005286E-2</v>
      </c>
      <c r="M1077" s="4">
        <f t="shared" si="49"/>
        <v>356</v>
      </c>
      <c r="N1077" s="4">
        <f>+'[2]Marketshare 2018'!$BN$26</f>
        <v>210216525</v>
      </c>
      <c r="O1077" s="12">
        <f t="shared" si="53"/>
        <v>-4.6709468707240354E-2</v>
      </c>
      <c r="P1077" s="4">
        <f>'[2]Marketshare 2018'!$BN$79</f>
        <v>3747813.0749999997</v>
      </c>
      <c r="Q1077" s="29">
        <f t="shared" si="59"/>
        <v>0.19809274033047591</v>
      </c>
      <c r="R1077" s="49">
        <v>1332040.28</v>
      </c>
      <c r="S1077" s="11">
        <f t="shared" si="54"/>
        <v>7.2053507180171117E-2</v>
      </c>
      <c r="T1077" s="4">
        <v>4105</v>
      </c>
      <c r="U1077" s="38">
        <f>[1]Data!$X1072</f>
        <v>952793.02</v>
      </c>
      <c r="V1077" s="38">
        <f>[1]Data!$Y1072</f>
        <v>5195232.03</v>
      </c>
      <c r="W1077" s="51">
        <v>2502</v>
      </c>
      <c r="X1077" s="50">
        <f>'[4]From Apr 2018'!$BM$10</f>
        <v>138724869.92000002</v>
      </c>
      <c r="Y1077" s="11" t="e">
        <f t="shared" si="56"/>
        <v>#REF!</v>
      </c>
      <c r="Z1077" s="50">
        <f>'[4]From Apr 2018'!$BM$18</f>
        <v>1524603.9200000002</v>
      </c>
      <c r="AA1077" s="29">
        <f t="shared" si="47"/>
        <v>7.3267512445279168E-2</v>
      </c>
    </row>
    <row r="1078" spans="1:27" ht="13" x14ac:dyDescent="0.3">
      <c r="A1078" s="35">
        <v>43646</v>
      </c>
      <c r="B1078" s="86">
        <f t="shared" si="50"/>
        <v>28371777.312100001</v>
      </c>
      <c r="C1078" s="13" t="e">
        <f t="shared" si="51"/>
        <v>#REF!</v>
      </c>
      <c r="D1078" s="47">
        <f>[1]Data!$AJ1073</f>
        <v>9844009</v>
      </c>
      <c r="E1078" s="91">
        <f>[1]Data!$I1073</f>
        <v>16303099.919999998</v>
      </c>
      <c r="G1078" s="13">
        <f t="shared" si="52"/>
        <v>0.18296123867424852</v>
      </c>
      <c r="H1078" s="34">
        <f t="shared" si="48"/>
        <v>9538</v>
      </c>
      <c r="I1078" s="4">
        <f>+'[2]Marketshare 2018'!$BO$15</f>
        <v>2620501606.9699998</v>
      </c>
      <c r="J1078" s="48">
        <f t="shared" si="57"/>
        <v>0.24788725173965664</v>
      </c>
      <c r="K1078" s="4">
        <f>'[2]Marketshare 2018'!$BO$69</f>
        <v>11758879.322099999</v>
      </c>
      <c r="L1078" s="29">
        <f t="shared" si="58"/>
        <v>4.9858475317277585E-2</v>
      </c>
      <c r="M1078" s="4">
        <f t="shared" si="49"/>
        <v>356</v>
      </c>
      <c r="N1078" s="4">
        <f>+'[2]Marketshare 2018'!$BO$26</f>
        <v>254325045</v>
      </c>
      <c r="O1078" s="12">
        <f t="shared" si="53"/>
        <v>0.15253575154392518</v>
      </c>
      <c r="P1078" s="4">
        <f>'[2]Marketshare 2018'!$BO$79</f>
        <v>4544220.5999999996</v>
      </c>
      <c r="Q1078" s="29">
        <f t="shared" si="59"/>
        <v>0.19853074242059016</v>
      </c>
      <c r="R1078" s="49">
        <v>1649950.09</v>
      </c>
      <c r="S1078" s="11">
        <f t="shared" si="54"/>
        <v>0.23740022418320494</v>
      </c>
      <c r="T1078" s="4">
        <v>4105</v>
      </c>
      <c r="U1078" s="38">
        <f>[1]Data!$X1073</f>
        <v>705938.84</v>
      </c>
      <c r="V1078" s="38">
        <f>[1]Data!$Y1073</f>
        <v>7723052.7300000004</v>
      </c>
      <c r="W1078" s="51">
        <v>2502</v>
      </c>
      <c r="X1078" s="50">
        <f>'[4]From Apr 2018'!$BN$10</f>
        <v>176062782.07999998</v>
      </c>
      <c r="Y1078" s="11" t="e">
        <f t="shared" si="56"/>
        <v>#REF!</v>
      </c>
      <c r="Z1078" s="50">
        <f>'[4]From Apr 2018'!$BN$18</f>
        <v>1989735.7300000002</v>
      </c>
      <c r="AA1078" s="29">
        <f t="shared" si="47"/>
        <v>7.5341901962217767E-2</v>
      </c>
    </row>
    <row r="1079" spans="1:27" ht="13" x14ac:dyDescent="0.3">
      <c r="A1079" s="35">
        <v>43653</v>
      </c>
      <c r="B1079" s="86">
        <f t="shared" si="50"/>
        <v>27691157.935500003</v>
      </c>
      <c r="C1079" s="13" t="e">
        <f t="shared" si="51"/>
        <v>#REF!</v>
      </c>
      <c r="D1079" s="47">
        <f>[1]Data!$AJ1074</f>
        <v>14256895</v>
      </c>
      <c r="E1079" s="91">
        <f>[1]Data!$I1074</f>
        <v>12747819.34</v>
      </c>
      <c r="G1079" s="13">
        <f t="shared" si="52"/>
        <v>-0.21605942973615688</v>
      </c>
      <c r="H1079" s="34">
        <f t="shared" si="48"/>
        <v>9538</v>
      </c>
      <c r="I1079" s="4">
        <f>+'[2]Marketshare 2018'!$BP$15</f>
        <v>2385713310.23</v>
      </c>
      <c r="J1079" s="48">
        <f t="shared" si="57"/>
        <v>-4.2234936002790935E-2</v>
      </c>
      <c r="K1079" s="4">
        <f>'[2]Marketshare 2018'!$BP$69</f>
        <v>9885100.2254999988</v>
      </c>
      <c r="L1079" s="29">
        <f t="shared" si="58"/>
        <v>4.6038409761569865E-2</v>
      </c>
      <c r="M1079" s="4">
        <f t="shared" si="49"/>
        <v>356</v>
      </c>
      <c r="N1079" s="4">
        <f>+'[2]Marketshare 2018'!$BP$26</f>
        <v>229084840</v>
      </c>
      <c r="O1079" s="12">
        <f t="shared" si="53"/>
        <v>-1.9587947614628232E-2</v>
      </c>
      <c r="P1079" s="4">
        <f>'[2]Marketshare 2018'!$BP$79</f>
        <v>2862719.1</v>
      </c>
      <c r="Q1079" s="29">
        <f t="shared" si="59"/>
        <v>0.13884807916577982</v>
      </c>
      <c r="R1079" s="49">
        <v>1635702.3</v>
      </c>
      <c r="S1079" s="11">
        <f t="shared" si="54"/>
        <v>-0.12820954425489817</v>
      </c>
      <c r="T1079" s="4">
        <v>4105</v>
      </c>
      <c r="U1079" s="38">
        <f>[1]Data!$X1074</f>
        <v>588617.81999999995</v>
      </c>
      <c r="V1079" s="38">
        <f>[1]Data!$Y1074</f>
        <v>10734084.530000001</v>
      </c>
      <c r="W1079" s="51">
        <v>2502</v>
      </c>
      <c r="X1079" s="50">
        <f>'[4]From Apr 2018'!$BO$10</f>
        <v>177937806.85000002</v>
      </c>
      <c r="Y1079" s="11" t="e">
        <f t="shared" si="56"/>
        <v>#REF!</v>
      </c>
      <c r="Z1079" s="50">
        <f>'[4]From Apr 2018'!$BO$18</f>
        <v>1984933.9600000004</v>
      </c>
      <c r="AA1079" s="29">
        <f t="shared" si="47"/>
        <v>7.4368080066435124E-2</v>
      </c>
    </row>
    <row r="1080" spans="1:27" ht="13" x14ac:dyDescent="0.3">
      <c r="A1080" s="35">
        <v>43660</v>
      </c>
      <c r="B1080" s="86">
        <f t="shared" si="50"/>
        <v>24470192.531300001</v>
      </c>
      <c r="C1080" s="13" t="e">
        <f t="shared" si="51"/>
        <v>#REF!</v>
      </c>
      <c r="D1080" s="47">
        <f>[1]Data!$AJ1075</f>
        <v>10582952</v>
      </c>
      <c r="E1080" s="91">
        <f>[1]Data!$I1075</f>
        <v>12198530.939999999</v>
      </c>
      <c r="G1080" s="13">
        <f t="shared" si="52"/>
        <v>-6.3772880468186188E-2</v>
      </c>
      <c r="H1080" s="34">
        <f t="shared" si="48"/>
        <v>9538</v>
      </c>
      <c r="I1080" s="4">
        <f>+'[2]Marketshare 2018'!$BQ$15</f>
        <v>2247519633.5100002</v>
      </c>
      <c r="J1080" s="48">
        <f t="shared" si="57"/>
        <v>1.0323468821268111E-2</v>
      </c>
      <c r="K1080" s="4">
        <f>'[2]Marketshare 2018'!$BQ$69</f>
        <v>9003223.5812999997</v>
      </c>
      <c r="L1080" s="29">
        <f t="shared" si="58"/>
        <v>4.45094298970692E-2</v>
      </c>
      <c r="M1080" s="4">
        <f t="shared" si="49"/>
        <v>356</v>
      </c>
      <c r="N1080" s="4">
        <f>+'[2]Marketshare 2018'!$BQ$26</f>
        <v>240864245</v>
      </c>
      <c r="O1080" s="12">
        <f t="shared" si="53"/>
        <v>0.1598461697219995</v>
      </c>
      <c r="P1080" s="4">
        <f>'[2]Marketshare 2018'!$BQ$79</f>
        <v>3195307.35</v>
      </c>
      <c r="Q1080" s="29">
        <f t="shared" si="59"/>
        <v>0.1474001049844488</v>
      </c>
      <c r="R1080" s="49">
        <v>1378222.3199999998</v>
      </c>
      <c r="S1080" s="11">
        <f t="shared" si="54"/>
        <v>-0.13720811804524613</v>
      </c>
      <c r="T1080" s="4">
        <v>4105</v>
      </c>
      <c r="U1080" s="38">
        <f>[1]Data!$X1075</f>
        <v>1073700.73</v>
      </c>
      <c r="V1080" s="38">
        <f>[1]Data!$Y1075</f>
        <v>8091784.9000000004</v>
      </c>
      <c r="W1080" s="51">
        <v>2502</v>
      </c>
      <c r="X1080" s="50">
        <f>'[4]From Apr 2018'!$BP$10</f>
        <v>152633881.53</v>
      </c>
      <c r="Y1080" s="11" t="e">
        <f t="shared" si="56"/>
        <v>#REF!</v>
      </c>
      <c r="Z1080" s="50">
        <f>'[4]From Apr 2018'!$BP$18</f>
        <v>1727953.65</v>
      </c>
      <c r="AA1080" s="29">
        <f t="shared" si="47"/>
        <v>7.5472699013657843E-2</v>
      </c>
    </row>
    <row r="1081" spans="1:27" ht="13" x14ac:dyDescent="0.3">
      <c r="A1081" s="35">
        <v>43667</v>
      </c>
      <c r="B1081" s="86">
        <f t="shared" si="50"/>
        <v>24124730.921699993</v>
      </c>
      <c r="C1081" s="13" t="e">
        <f t="shared" si="51"/>
        <v>#REF!</v>
      </c>
      <c r="D1081" s="47">
        <f>[1]Data!$AJ1076</f>
        <v>8184012</v>
      </c>
      <c r="E1081" s="91">
        <f>[1]Data!$I1076</f>
        <v>13234331.09</v>
      </c>
      <c r="G1081" s="13">
        <f t="shared" si="52"/>
        <v>-5.5864757620935568E-2</v>
      </c>
      <c r="H1081" s="34">
        <f t="shared" si="48"/>
        <v>9538</v>
      </c>
      <c r="I1081" s="4">
        <f>+'[2]Marketshare 2018'!$BR$15</f>
        <v>2119528455.77</v>
      </c>
      <c r="J1081" s="48">
        <f t="shared" si="57"/>
        <v>-5.6357247937154242E-2</v>
      </c>
      <c r="K1081" s="4">
        <f>'[2]Marketshare 2018'!$BR$69</f>
        <v>8877370.1066999976</v>
      </c>
      <c r="L1081" s="29">
        <f t="shared" si="58"/>
        <v>4.6537448158093325E-2</v>
      </c>
      <c r="M1081" s="4">
        <f t="shared" si="49"/>
        <v>356</v>
      </c>
      <c r="N1081" s="4">
        <f>+'[2]Marketshare 2018'!$BR$26</f>
        <v>254938945</v>
      </c>
      <c r="O1081" s="12">
        <f t="shared" si="53"/>
        <v>0.23183261638001107</v>
      </c>
      <c r="P1081" s="4">
        <f>'[2]Marketshare 2018'!$BR$79</f>
        <v>4356960.9749999996</v>
      </c>
      <c r="Q1081" s="29">
        <f t="shared" si="59"/>
        <v>0.18989126004267415</v>
      </c>
      <c r="R1081" s="49">
        <v>1312713.77</v>
      </c>
      <c r="S1081" s="11">
        <f t="shared" si="54"/>
        <v>-2.6705239094278688E-2</v>
      </c>
      <c r="T1081" s="4">
        <v>4105</v>
      </c>
      <c r="U1081" s="38">
        <f>[1]Data!$X1076</f>
        <v>965254.33</v>
      </c>
      <c r="V1081" s="38">
        <f>[1]Data!$Y1076</f>
        <v>6879516.3399999999</v>
      </c>
      <c r="W1081" s="51">
        <v>2502</v>
      </c>
      <c r="X1081" s="50">
        <f>'[4]From Apr 2018'!$BQ$10</f>
        <v>150233643.5</v>
      </c>
      <c r="Y1081" s="11" t="e">
        <f t="shared" si="56"/>
        <v>#REF!</v>
      </c>
      <c r="Z1081" s="50">
        <f>'[4]From Apr 2018'!$BQ$18</f>
        <v>1732915.4000000001</v>
      </c>
      <c r="AA1081" s="29">
        <f t="shared" si="47"/>
        <v>7.6898683039217736E-2</v>
      </c>
    </row>
    <row r="1082" spans="1:27" ht="13" x14ac:dyDescent="0.3">
      <c r="A1082" s="35">
        <v>43674</v>
      </c>
      <c r="B1082" s="86">
        <f t="shared" si="50"/>
        <v>29679760.475099996</v>
      </c>
      <c r="C1082" s="13" t="e">
        <f t="shared" si="51"/>
        <v>#REF!</v>
      </c>
      <c r="D1082" s="47">
        <f>[1]Data!$AJ1077</f>
        <v>10988612.550000001</v>
      </c>
      <c r="E1082" s="91">
        <f>[1]Data!$I1077</f>
        <v>16599286.300000001</v>
      </c>
      <c r="G1082" s="13">
        <f t="shared" si="52"/>
        <v>9.9243959945038318E-2</v>
      </c>
      <c r="H1082" s="34">
        <f t="shared" si="48"/>
        <v>9538</v>
      </c>
      <c r="I1082" s="4">
        <f>+'[2]Marketshare 2018'!$BS$15</f>
        <v>2423531361.9899998</v>
      </c>
      <c r="J1082" s="48">
        <f t="shared" si="57"/>
        <v>9.3945305905637655E-2</v>
      </c>
      <c r="K1082" s="4">
        <f>'[2]Marketshare 2018'!$BS$69</f>
        <v>11414409.6951</v>
      </c>
      <c r="L1082" s="29">
        <f t="shared" si="58"/>
        <v>5.2331393923394719E-2</v>
      </c>
      <c r="M1082" s="4">
        <f t="shared" si="49"/>
        <v>356</v>
      </c>
      <c r="N1082" s="4">
        <f>+'[2]Marketshare 2018'!$BS$26</f>
        <v>239573630</v>
      </c>
      <c r="O1082" s="12">
        <f t="shared" si="53"/>
        <v>8.0813872951909227E-2</v>
      </c>
      <c r="P1082" s="4">
        <f>'[2]Marketshare 2018'!$BS$79</f>
        <v>5184876.5999999996</v>
      </c>
      <c r="Q1082" s="29">
        <f t="shared" si="59"/>
        <v>0.24046778437176078</v>
      </c>
      <c r="R1082" s="49">
        <v>1748348.6</v>
      </c>
      <c r="S1082" s="11">
        <f t="shared" si="54"/>
        <v>0.35569011982857135</v>
      </c>
      <c r="T1082" s="4">
        <v>4105</v>
      </c>
      <c r="U1082" s="38">
        <f>[1]Data!$X1077</f>
        <v>753445.33</v>
      </c>
      <c r="V1082" s="38">
        <f>[1]Data!$Y1077</f>
        <v>8655837.0299999993</v>
      </c>
      <c r="W1082" s="51">
        <v>2502</v>
      </c>
      <c r="X1082" s="50">
        <f>'[4]From Apr 2018'!$BR$10</f>
        <v>170717743.66999999</v>
      </c>
      <c r="Y1082" s="11" t="e">
        <f t="shared" si="56"/>
        <v>#REF!</v>
      </c>
      <c r="Z1082" s="50">
        <f>'[4]From Apr 2018'!$BR$18</f>
        <v>1922843.22</v>
      </c>
      <c r="AA1082" s="29">
        <f t="shared" si="47"/>
        <v>7.5088590819119755E-2</v>
      </c>
    </row>
    <row r="1083" spans="1:27" ht="13" x14ac:dyDescent="0.3">
      <c r="A1083" s="35">
        <v>43681</v>
      </c>
      <c r="B1083" s="86">
        <f t="shared" si="50"/>
        <v>28720856.917399999</v>
      </c>
      <c r="C1083" s="13" t="e">
        <f t="shared" si="51"/>
        <v>#REF!</v>
      </c>
      <c r="D1083" s="47">
        <f>[1]Data!$AJ1078</f>
        <v>3609682</v>
      </c>
      <c r="E1083" s="91">
        <f>[1]Data!$I1078</f>
        <v>15565196.530000001</v>
      </c>
      <c r="G1083" s="13">
        <f t="shared" si="52"/>
        <v>-2.938877161034481E-2</v>
      </c>
      <c r="H1083" s="34">
        <f t="shared" si="48"/>
        <v>9538</v>
      </c>
      <c r="I1083" s="4">
        <f>+'[2]Marketshare 2018'!$BT$15</f>
        <v>2511252950.9499998</v>
      </c>
      <c r="J1083" s="48">
        <f t="shared" si="57"/>
        <v>1.6325999814143843E-2</v>
      </c>
      <c r="K1083" s="4">
        <f>'[2]Marketshare 2018'!$BT$69</f>
        <v>10955927.5074</v>
      </c>
      <c r="L1083" s="29">
        <f t="shared" si="58"/>
        <v>4.8474817247680664E-2</v>
      </c>
      <c r="M1083" s="4">
        <f t="shared" si="49"/>
        <v>356</v>
      </c>
      <c r="N1083" s="4">
        <f>+'[2]Marketshare 2018'!$BT$26</f>
        <v>242970340</v>
      </c>
      <c r="O1083" s="12">
        <f t="shared" si="53"/>
        <v>1.3903397429169795E-2</v>
      </c>
      <c r="P1083" s="4">
        <f>'[2]Marketshare 2018'!$BT$79</f>
        <v>4609278</v>
      </c>
      <c r="Q1083" s="29">
        <f t="shared" si="59"/>
        <v>0.21078375245307721</v>
      </c>
      <c r="R1083" s="49">
        <v>1904467.08</v>
      </c>
      <c r="S1083" s="11">
        <f t="shared" si="54"/>
        <v>0.19030896873654601</v>
      </c>
      <c r="T1083" s="4">
        <v>4105</v>
      </c>
      <c r="U1083" s="38">
        <f>[1]Data!$X1078</f>
        <v>887173.49</v>
      </c>
      <c r="V1083" s="38">
        <f>[1]Data!$Y1078</f>
        <v>8175701.3399999999</v>
      </c>
      <c r="W1083" s="51">
        <v>2502</v>
      </c>
      <c r="X1083" s="50">
        <f>'[4]From Apr 2018'!$BS$10</f>
        <v>192021404.61999997</v>
      </c>
      <c r="Y1083" s="11" t="e">
        <f t="shared" si="56"/>
        <v>#REF!</v>
      </c>
      <c r="Z1083" s="50">
        <f>'[4]From Apr 2018'!$BS$18</f>
        <v>2188309.5</v>
      </c>
      <c r="AA1083" s="29">
        <f t="shared" ref="AA1083:AA1110" si="60">(Z1083/0.15)/X1083</f>
        <v>7.5974498930836964E-2</v>
      </c>
    </row>
    <row r="1084" spans="1:27" ht="13" x14ac:dyDescent="0.3">
      <c r="A1084" s="35">
        <v>43688</v>
      </c>
      <c r="B1084" s="86">
        <f t="shared" si="50"/>
        <v>26662473.662299998</v>
      </c>
      <c r="C1084" s="13" t="e">
        <f t="shared" si="51"/>
        <v>#REF!</v>
      </c>
      <c r="D1084" s="47">
        <f>[1]Data!$AJ1079</f>
        <v>14281374.33</v>
      </c>
      <c r="E1084" s="91">
        <f>[1]Data!$I1079</f>
        <v>14273835.09</v>
      </c>
      <c r="G1084" s="13">
        <f t="shared" si="52"/>
        <v>-2.1791764552697379E-2</v>
      </c>
      <c r="H1084" s="34">
        <f t="shared" si="48"/>
        <v>9538</v>
      </c>
      <c r="I1084" s="4">
        <f>+'[2]Marketshare 2018'!$BU$15</f>
        <v>2354688711.52</v>
      </c>
      <c r="J1084" s="48">
        <f t="shared" si="57"/>
        <v>-2.4179207616508269E-2</v>
      </c>
      <c r="K1084" s="4">
        <f>'[2]Marketshare 2018'!$BU$69</f>
        <v>10554220.7523</v>
      </c>
      <c r="L1084" s="29">
        <f t="shared" si="58"/>
        <v>4.9802387422284947E-2</v>
      </c>
      <c r="M1084" s="4">
        <f t="shared" si="49"/>
        <v>356</v>
      </c>
      <c r="N1084" s="4">
        <f>+'[2]Marketshare 2018'!$BU$26</f>
        <v>255836255</v>
      </c>
      <c r="O1084" s="12">
        <f t="shared" si="53"/>
        <v>7.7647164922762135E-2</v>
      </c>
      <c r="P1084" s="4">
        <f>'[2]Marketshare 2018'!$BU$79</f>
        <v>3719614.05</v>
      </c>
      <c r="Q1084" s="29">
        <f t="shared" si="59"/>
        <v>0.1615449108258718</v>
      </c>
      <c r="R1084" s="49">
        <v>1449047.6199999999</v>
      </c>
      <c r="S1084" s="11">
        <f t="shared" si="54"/>
        <v>-0.1588424001502261</v>
      </c>
      <c r="T1084" s="4">
        <v>4105</v>
      </c>
      <c r="U1084" s="38">
        <f>[1]Data!$X1079</f>
        <v>810919.56</v>
      </c>
      <c r="V1084" s="38">
        <f>[1]Data!$Y1079</f>
        <v>8312836.4700000007</v>
      </c>
      <c r="W1084" s="51">
        <v>2502</v>
      </c>
      <c r="X1084" s="50">
        <f>'[4]From Apr 2018'!$BT$10</f>
        <v>160616756.46000001</v>
      </c>
      <c r="Y1084" s="11" t="e">
        <f t="shared" si="56"/>
        <v>#REF!</v>
      </c>
      <c r="Z1084" s="50">
        <f>'[4]From Apr 2018'!$BT$18</f>
        <v>1815835.21</v>
      </c>
      <c r="AA1084" s="29">
        <f t="shared" si="60"/>
        <v>7.5369272381499222E-2</v>
      </c>
    </row>
    <row r="1085" spans="1:27" ht="13" x14ac:dyDescent="0.3">
      <c r="A1085" s="35">
        <v>43695</v>
      </c>
      <c r="B1085" s="86">
        <f t="shared" si="50"/>
        <v>24585955.421000004</v>
      </c>
      <c r="C1085" s="13" t="e">
        <f t="shared" si="51"/>
        <v>#REF!</v>
      </c>
      <c r="D1085" s="47">
        <f>[1]Data!$AJ1080</f>
        <v>10943189</v>
      </c>
      <c r="E1085" s="91">
        <f>[1]Data!$I1080</f>
        <v>12689078.58</v>
      </c>
      <c r="G1085" s="13">
        <f t="shared" si="52"/>
        <v>-0.19496645900133791</v>
      </c>
      <c r="H1085" s="34">
        <f t="shared" si="48"/>
        <v>9538</v>
      </c>
      <c r="I1085" s="4">
        <f>+'[2]Marketshare 2018'!$BV$15</f>
        <v>2150030705.23</v>
      </c>
      <c r="J1085" s="48">
        <f t="shared" si="57"/>
        <v>-7.387390574647601E-2</v>
      </c>
      <c r="K1085" s="4">
        <f>'[2]Marketshare 2018'!$BV$69</f>
        <v>9004339.2960000001</v>
      </c>
      <c r="L1085" s="29">
        <f t="shared" si="58"/>
        <v>4.6533388642604215E-2</v>
      </c>
      <c r="M1085" s="4">
        <f t="shared" si="49"/>
        <v>356</v>
      </c>
      <c r="N1085" s="4">
        <f>+'[2]Marketshare 2018'!$BV$26</f>
        <v>249124265</v>
      </c>
      <c r="O1085" s="12">
        <f t="shared" si="53"/>
        <v>0.11710441108559166</v>
      </c>
      <c r="P1085" s="4">
        <f>'[2]Marketshare 2018'!$BV$79</f>
        <v>3684739.2749999999</v>
      </c>
      <c r="Q1085" s="29">
        <f t="shared" si="59"/>
        <v>0.16434186970907871</v>
      </c>
      <c r="R1085" s="49">
        <v>1367465.98</v>
      </c>
      <c r="S1085" s="11">
        <f t="shared" si="54"/>
        <v>-4.1132619468083775E-2</v>
      </c>
      <c r="T1085" s="4">
        <v>4105</v>
      </c>
      <c r="U1085" s="38">
        <f>[1]Data!$X1080</f>
        <v>830234.21</v>
      </c>
      <c r="V1085" s="38">
        <f>[1]Data!$Y1080</f>
        <v>7970088.0600000005</v>
      </c>
      <c r="W1085" s="51">
        <v>2502</v>
      </c>
      <c r="X1085" s="50">
        <f>'[4]From Apr 2018'!$BU$10</f>
        <v>152633033.63</v>
      </c>
      <c r="Y1085" s="11" t="e">
        <f t="shared" si="56"/>
        <v>#REF!</v>
      </c>
      <c r="Z1085" s="50">
        <f>'[4]From Apr 2018'!$BU$18</f>
        <v>1729088.6</v>
      </c>
      <c r="AA1085" s="29">
        <f t="shared" si="60"/>
        <v>7.5522690332400319E-2</v>
      </c>
    </row>
    <row r="1086" spans="1:27" ht="13" x14ac:dyDescent="0.3">
      <c r="A1086" s="35">
        <v>43702</v>
      </c>
      <c r="B1086" s="86">
        <f t="shared" si="50"/>
        <v>26830763.563299995</v>
      </c>
      <c r="C1086" s="13" t="e">
        <f t="shared" si="51"/>
        <v>#REF!</v>
      </c>
      <c r="D1086" s="47">
        <f>[1]Data!$AJ1081</f>
        <v>6672401.5700000003</v>
      </c>
      <c r="E1086" s="91">
        <f>[1]Data!$I1081</f>
        <v>15820054.059999999</v>
      </c>
      <c r="G1086" s="13">
        <f t="shared" si="52"/>
        <v>0.33158231306433872</v>
      </c>
      <c r="H1086" s="34">
        <f t="shared" si="48"/>
        <v>9538</v>
      </c>
      <c r="I1086" s="4">
        <f>+'[2]Marketshare 2018'!$BW$15</f>
        <v>2322814251.1599998</v>
      </c>
      <c r="J1086" s="48">
        <f t="shared" si="57"/>
        <v>0.11227997111130628</v>
      </c>
      <c r="K1086" s="4">
        <f>'[2]Marketshare 2018'!$BW$69</f>
        <v>10650767.2533</v>
      </c>
      <c r="L1086" s="29">
        <f t="shared" si="58"/>
        <v>5.094762024595844E-2</v>
      </c>
      <c r="M1086" s="4">
        <f t="shared" si="49"/>
        <v>356</v>
      </c>
      <c r="N1086" s="4">
        <f>+'[2]Marketshare 2018'!$BW$26</f>
        <v>259636915</v>
      </c>
      <c r="O1086" s="12">
        <f t="shared" si="53"/>
        <v>0.24091774136044841</v>
      </c>
      <c r="P1086" s="4">
        <f>'[2]Marketshare 2018'!$BW$79</f>
        <v>5169286.8</v>
      </c>
      <c r="Q1086" s="29">
        <f t="shared" si="59"/>
        <v>0.22121861985611715</v>
      </c>
      <c r="R1086" s="49">
        <v>1500744.6500000001</v>
      </c>
      <c r="S1086" s="11">
        <f t="shared" si="54"/>
        <v>0.23646574966540967</v>
      </c>
      <c r="T1086" s="4">
        <v>4105</v>
      </c>
      <c r="U1086" s="38">
        <f>[1]Data!$X1081</f>
        <v>1038448.77</v>
      </c>
      <c r="V1086" s="38">
        <f>[1]Data!$Y1081</f>
        <v>6705924.2799999993</v>
      </c>
      <c r="W1086" s="51">
        <v>2472</v>
      </c>
      <c r="X1086" s="50">
        <f>'[4]From Apr 2018'!$BV$10</f>
        <v>156545816.64999998</v>
      </c>
      <c r="Y1086" s="11" t="e">
        <f t="shared" si="56"/>
        <v>#REF!</v>
      </c>
      <c r="Z1086" s="50">
        <f>'[4]From Apr 2018'!$BV$18</f>
        <v>1765591.81</v>
      </c>
      <c r="AA1086" s="29">
        <f t="shared" si="60"/>
        <v>7.5189566342631936E-2</v>
      </c>
    </row>
    <row r="1087" spans="1:27" ht="13" x14ac:dyDescent="0.3">
      <c r="A1087" s="35">
        <v>43709</v>
      </c>
      <c r="B1087" s="86">
        <f t="shared" si="50"/>
        <v>26701271.1206</v>
      </c>
      <c r="C1087" s="13" t="e">
        <f t="shared" si="51"/>
        <v>#REF!</v>
      </c>
      <c r="D1087" s="47">
        <f>[1]Data!$AJ1082</f>
        <v>11693952.810000001</v>
      </c>
      <c r="E1087" s="91">
        <f>[1]Data!$I1082</f>
        <v>13697653.889999999</v>
      </c>
      <c r="G1087" s="13">
        <f t="shared" si="52"/>
        <v>7.6540989889456679E-2</v>
      </c>
      <c r="H1087" s="34">
        <f t="shared" si="48"/>
        <v>9538</v>
      </c>
      <c r="I1087" s="4">
        <f>+'[2]Marketshare 2018'!$BX$15</f>
        <v>2459329523.6700001</v>
      </c>
      <c r="J1087" s="48">
        <f t="shared" si="57"/>
        <v>7.1928948961780481E-2</v>
      </c>
      <c r="K1087" s="4">
        <f>'[2]Marketshare 2018'!$BX$69</f>
        <v>11179905.240599999</v>
      </c>
      <c r="L1087" s="29">
        <f t="shared" si="58"/>
        <v>5.0510176917905512E-2</v>
      </c>
      <c r="M1087" s="4">
        <f t="shared" si="49"/>
        <v>356</v>
      </c>
      <c r="N1087" s="4">
        <f>+'[2]Marketshare 2018'!$BX$26</f>
        <v>266443195</v>
      </c>
      <c r="O1087" s="12">
        <f t="shared" si="53"/>
        <v>0.22872759160635647</v>
      </c>
      <c r="P1087" s="4">
        <f>'[2]Marketshare 2018'!$BX$79</f>
        <v>2517748.65</v>
      </c>
      <c r="Q1087" s="29">
        <f t="shared" si="59"/>
        <v>0.10499418084218665</v>
      </c>
      <c r="R1087" s="49">
        <v>1843621.2400000002</v>
      </c>
      <c r="S1087" s="11">
        <f t="shared" si="54"/>
        <v>0.2667389575368313</v>
      </c>
      <c r="T1087" s="4">
        <v>4105</v>
      </c>
      <c r="U1087" s="38">
        <f>[1]Data!$X1082</f>
        <v>872379.07</v>
      </c>
      <c r="V1087" s="38">
        <f>[1]Data!$Y1082</f>
        <v>8180244.1299999999</v>
      </c>
      <c r="W1087" s="51">
        <v>2502</v>
      </c>
      <c r="X1087" s="50">
        <f>'[4]From Apr 2018'!$BW$10</f>
        <v>189063975.09</v>
      </c>
      <c r="Y1087" s="11" t="e">
        <f t="shared" si="56"/>
        <v>#REF!</v>
      </c>
      <c r="Z1087" s="50">
        <f>'[4]From Apr 2018'!$BW$18</f>
        <v>2107372.79</v>
      </c>
      <c r="AA1087" s="29">
        <f t="shared" si="60"/>
        <v>7.4308984176628706E-2</v>
      </c>
    </row>
    <row r="1088" spans="1:27" ht="13" x14ac:dyDescent="0.3">
      <c r="A1088" s="35">
        <v>43716</v>
      </c>
      <c r="B1088" s="86">
        <f t="shared" si="50"/>
        <v>25860518.043699995</v>
      </c>
      <c r="C1088" s="13" t="e">
        <f t="shared" si="51"/>
        <v>#REF!</v>
      </c>
      <c r="D1088" s="47">
        <f>[1]Data!$AJ1083</f>
        <v>12282085.969999999</v>
      </c>
      <c r="E1088" s="91">
        <f>[1]Data!$I1083</f>
        <v>13761597.65</v>
      </c>
      <c r="G1088" s="13">
        <f t="shared" si="52"/>
        <v>-0.12300969062221689</v>
      </c>
      <c r="H1088" s="34">
        <f t="shared" si="48"/>
        <v>9538</v>
      </c>
      <c r="I1088" s="4">
        <f>+'[2]Marketshare 2018'!$BY$15</f>
        <v>2367171164.7200003</v>
      </c>
      <c r="J1088" s="48">
        <f t="shared" si="57"/>
        <v>1.3841793201836206E-2</v>
      </c>
      <c r="K1088" s="4">
        <f>'[2]Marketshare 2018'!$BY$69</f>
        <v>9540105.1586999986</v>
      </c>
      <c r="L1088" s="29">
        <f t="shared" si="58"/>
        <v>4.4779680493674097E-2</v>
      </c>
      <c r="M1088" s="4">
        <f t="shared" si="49"/>
        <v>356</v>
      </c>
      <c r="N1088" s="4">
        <f>+'[2]Marketshare 2018'!$BY$26</f>
        <v>253249815</v>
      </c>
      <c r="O1088" s="12">
        <f t="shared" si="53"/>
        <v>3.3825636085925481E-2</v>
      </c>
      <c r="P1088" s="4">
        <f>'[2]Marketshare 2018'!$BY$79</f>
        <v>4221492.5249999994</v>
      </c>
      <c r="Q1088" s="29">
        <f t="shared" si="59"/>
        <v>0.1852142419136614</v>
      </c>
      <c r="R1088" s="49">
        <v>1611581.28</v>
      </c>
      <c r="S1088" s="11">
        <f t="shared" si="54"/>
        <v>-1.0293405907419451E-2</v>
      </c>
      <c r="T1088" s="4">
        <v>4105</v>
      </c>
      <c r="U1088" s="38">
        <f>[1]Data!$X1083</f>
        <v>867225.05</v>
      </c>
      <c r="V1088" s="38">
        <f>[1]Data!$Y1083</f>
        <v>7740791.0199999996</v>
      </c>
      <c r="W1088" s="51">
        <v>2502</v>
      </c>
      <c r="X1088" s="50">
        <f>'[4]From Apr 2018'!$BX$10</f>
        <v>164446233.28</v>
      </c>
      <c r="Y1088" s="11" t="e">
        <f t="shared" si="56"/>
        <v>#REF!</v>
      </c>
      <c r="Z1088" s="50">
        <f>'[4]From Apr 2018'!$BX$18</f>
        <v>1879323.0099999998</v>
      </c>
      <c r="AA1088" s="29">
        <f t="shared" si="60"/>
        <v>7.6187941899125422E-2</v>
      </c>
    </row>
    <row r="1089" spans="1:27" ht="13" x14ac:dyDescent="0.3">
      <c r="A1089" s="35">
        <v>43723</v>
      </c>
      <c r="B1089" s="86">
        <f t="shared" si="50"/>
        <v>24821515.117099997</v>
      </c>
      <c r="C1089" s="13" t="e">
        <f t="shared" si="51"/>
        <v>#REF!</v>
      </c>
      <c r="D1089" s="47">
        <f>[1]Data!$AJ1084</f>
        <v>14880769</v>
      </c>
      <c r="E1089" s="91">
        <f>[1]Data!$I1084</f>
        <v>13584861.099999998</v>
      </c>
      <c r="G1089" s="13">
        <f t="shared" si="52"/>
        <v>-5.0783413752073736E-2</v>
      </c>
      <c r="H1089" s="34">
        <f t="shared" si="48"/>
        <v>9538</v>
      </c>
      <c r="I1089" s="4">
        <f>+'[2]Marketshare 2018'!$BZ$15</f>
        <v>2270836990.1900001</v>
      </c>
      <c r="J1089" s="48">
        <f t="shared" si="57"/>
        <v>3.4993373688637863E-2</v>
      </c>
      <c r="K1089" s="4">
        <f>'[2]Marketshare 2018'!$BZ$69</f>
        <v>9175222.9070999995</v>
      </c>
      <c r="L1089" s="29">
        <f t="shared" si="58"/>
        <v>4.4893984742370316E-2</v>
      </c>
      <c r="M1089" s="4">
        <f t="shared" si="49"/>
        <v>356</v>
      </c>
      <c r="N1089" s="4">
        <f>+'[2]Marketshare 2018'!$BZ$26</f>
        <v>268152390</v>
      </c>
      <c r="O1089" s="12">
        <f t="shared" si="53"/>
        <v>0.16998048377378283</v>
      </c>
      <c r="P1089" s="4">
        <f>'[2]Marketshare 2018'!$BZ$79</f>
        <v>4409638.2</v>
      </c>
      <c r="Q1089" s="29">
        <f t="shared" si="59"/>
        <v>0.18271692450699398</v>
      </c>
      <c r="R1089" s="49">
        <v>1466034.33</v>
      </c>
      <c r="S1089" s="11">
        <f t="shared" si="54"/>
        <v>-9.4741404951533714E-2</v>
      </c>
      <c r="T1089" s="4">
        <v>4105</v>
      </c>
      <c r="U1089" s="38">
        <f>[1]Data!$X1084</f>
        <v>1326282.3700000001</v>
      </c>
      <c r="V1089" s="38">
        <f>[1]Data!$Y1084</f>
        <v>6751270.6999999993</v>
      </c>
      <c r="W1089" s="51">
        <v>2487</v>
      </c>
      <c r="X1089" s="50">
        <f>'[4]From Apr 2018'!$BY$10</f>
        <v>157557488.27000001</v>
      </c>
      <c r="Y1089" s="11" t="e">
        <f t="shared" si="56"/>
        <v>#REF!</v>
      </c>
      <c r="Z1089" s="50">
        <f>'[4]From Apr 2018'!$BY$18</f>
        <v>1693066.6099999999</v>
      </c>
      <c r="AA1089" s="29">
        <f t="shared" si="60"/>
        <v>7.1638046894928017E-2</v>
      </c>
    </row>
    <row r="1090" spans="1:27" ht="13" x14ac:dyDescent="0.3">
      <c r="A1090" s="35">
        <v>43730</v>
      </c>
      <c r="B1090" s="86">
        <f t="shared" si="50"/>
        <v>22888626.052199997</v>
      </c>
      <c r="C1090" s="13" t="e">
        <f t="shared" si="51"/>
        <v>#REF!</v>
      </c>
      <c r="D1090" s="47">
        <f>[1]Data!$AJ1085</f>
        <v>15893026</v>
      </c>
      <c r="E1090" s="91">
        <f>[1]Data!$I1085</f>
        <v>11255732.24</v>
      </c>
      <c r="G1090" s="13">
        <f t="shared" si="52"/>
        <v>-0.15718399996554366</v>
      </c>
      <c r="H1090" s="34">
        <f t="shared" si="48"/>
        <v>9538</v>
      </c>
      <c r="I1090" s="4">
        <f>+'[2]Marketshare 2018'!$CA$15</f>
        <v>2164240668.9499998</v>
      </c>
      <c r="J1090" s="48">
        <f t="shared" si="57"/>
        <v>2.4213031956795694E-2</v>
      </c>
      <c r="K1090" s="4">
        <f>'[2]Marketshare 2018'!$CA$69</f>
        <v>8955325.0421999991</v>
      </c>
      <c r="L1090" s="29">
        <f t="shared" si="58"/>
        <v>4.5976222980910454E-2</v>
      </c>
      <c r="M1090" s="4">
        <f t="shared" si="49"/>
        <v>356</v>
      </c>
      <c r="N1090" s="4">
        <f>+'[2]Marketshare 2018'!$CA$26</f>
        <v>234581010</v>
      </c>
      <c r="O1090" s="12">
        <f t="shared" si="53"/>
        <v>5.0067403804125554E-2</v>
      </c>
      <c r="P1090" s="4">
        <f>'[2]Marketshare 2018'!$CA$79</f>
        <v>2300407.1999999997</v>
      </c>
      <c r="Q1090" s="29">
        <f t="shared" si="59"/>
        <v>0.10896056760945823</v>
      </c>
      <c r="R1090" s="49">
        <v>1271705.9100000001</v>
      </c>
      <c r="S1090" s="11">
        <f t="shared" si="54"/>
        <v>-2.7126921547365179E-2</v>
      </c>
      <c r="T1090" s="4">
        <v>4105</v>
      </c>
      <c r="U1090" s="38">
        <f>[1]Data!$X1085</f>
        <v>772290.45</v>
      </c>
      <c r="V1090" s="38">
        <f>[1]Data!$Y1085</f>
        <v>7938566.3799999999</v>
      </c>
      <c r="W1090" s="51">
        <v>2487</v>
      </c>
      <c r="X1090" s="50">
        <f>'[4]From Apr 2018'!$BZ$10</f>
        <v>146288411.09999999</v>
      </c>
      <c r="Y1090" s="11" t="e">
        <f t="shared" si="56"/>
        <v>#REF!</v>
      </c>
      <c r="Z1090" s="50">
        <f>'[4]From Apr 2018'!$BZ$18</f>
        <v>1650331.0699999998</v>
      </c>
      <c r="AA1090" s="29">
        <f t="shared" si="60"/>
        <v>7.5209013828254873E-2</v>
      </c>
    </row>
    <row r="1091" spans="1:27" ht="13" x14ac:dyDescent="0.3">
      <c r="A1091" s="35">
        <v>43737</v>
      </c>
      <c r="B1091" s="86">
        <f t="shared" si="50"/>
        <v>27927567.961800002</v>
      </c>
      <c r="C1091" s="13" t="e">
        <f t="shared" si="51"/>
        <v>#REF!</v>
      </c>
      <c r="D1091" s="47">
        <f>[1]Data!$AJ1086</f>
        <v>13524979</v>
      </c>
      <c r="E1091" s="91">
        <f>[1]Data!$I1086</f>
        <v>16777058.669999998</v>
      </c>
      <c r="G1091" s="13">
        <f t="shared" si="52"/>
        <v>0.27788141785277332</v>
      </c>
      <c r="H1091" s="34">
        <f t="shared" si="48"/>
        <v>9538</v>
      </c>
      <c r="I1091" s="4">
        <f>+'[2]Marketshare 2018'!$CB$15</f>
        <v>2767776723.8800001</v>
      </c>
      <c r="J1091" s="48">
        <f t="shared" si="57"/>
        <v>0.25008451561513279</v>
      </c>
      <c r="K1091" s="4">
        <f>'[2]Marketshare 2018'!$CB$69</f>
        <v>11690225.0568</v>
      </c>
      <c r="L1091" s="29">
        <f t="shared" si="58"/>
        <v>4.6929865548515824E-2</v>
      </c>
      <c r="M1091" s="4">
        <f t="shared" si="49"/>
        <v>356</v>
      </c>
      <c r="N1091" s="4">
        <f>+'[2]Marketshare 2018'!$CB$26</f>
        <v>298663841</v>
      </c>
      <c r="O1091" s="12">
        <f t="shared" si="53"/>
        <v>0.34503195400577691</v>
      </c>
      <c r="P1091" s="4">
        <f>'[2]Marketshare 2018'!$CB$79</f>
        <v>5086833.6150000002</v>
      </c>
      <c r="Q1091" s="29">
        <f t="shared" si="59"/>
        <v>0.18924411241332695</v>
      </c>
      <c r="R1091" s="49">
        <v>1873647.6100000003</v>
      </c>
      <c r="S1091" s="11">
        <f t="shared" si="54"/>
        <v>0.42386325976926376</v>
      </c>
      <c r="T1091" s="4">
        <v>4105</v>
      </c>
      <c r="U1091" s="38">
        <f>[1]Data!$X1086</f>
        <v>952633.08</v>
      </c>
      <c r="V1091" s="38">
        <f>[1]Data!$Y1086</f>
        <v>6304540.5100000007</v>
      </c>
      <c r="W1091" s="51">
        <v>2487</v>
      </c>
      <c r="X1091" s="50">
        <f>'[4]From Apr 2018'!$CA$10</f>
        <v>182390605.79000002</v>
      </c>
      <c r="Y1091" s="11" t="e">
        <f t="shared" si="56"/>
        <v>#REF!</v>
      </c>
      <c r="Z1091" s="50">
        <f>'[4]From Apr 2018'!$CA$18</f>
        <v>2019688.0899999999</v>
      </c>
      <c r="AA1091" s="29">
        <f t="shared" si="60"/>
        <v>7.3822811259092222E-2</v>
      </c>
    </row>
    <row r="1092" spans="1:27" ht="13" x14ac:dyDescent="0.3">
      <c r="A1092" s="35">
        <v>43744</v>
      </c>
      <c r="B1092" s="86">
        <f t="shared" si="50"/>
        <v>30838065.316999994</v>
      </c>
      <c r="C1092" s="13" t="e">
        <f t="shared" si="51"/>
        <v>#REF!</v>
      </c>
      <c r="D1092" s="47">
        <f>[1]Data!$AJ1087</f>
        <v>14511958</v>
      </c>
      <c r="E1092" s="91">
        <f>[1]Data!$I1087</f>
        <v>16461993.17</v>
      </c>
      <c r="G1092" s="13">
        <f t="shared" si="52"/>
        <v>3.0488830657948052E-2</v>
      </c>
      <c r="H1092" s="34">
        <f t="shared" si="48"/>
        <v>9538</v>
      </c>
      <c r="I1092" s="4">
        <f>+'[2]Marketshare 2018'!$CC$15</f>
        <v>2527827330.6799998</v>
      </c>
      <c r="J1092" s="48">
        <f t="shared" si="57"/>
        <v>8.1461880646540585E-3</v>
      </c>
      <c r="K1092" s="4">
        <f>'[2]Marketshare 2018'!$CC$69</f>
        <v>10854031.751999998</v>
      </c>
      <c r="L1092" s="29">
        <f t="shared" si="58"/>
        <v>4.7709094421238732E-2</v>
      </c>
      <c r="M1092" s="4">
        <f t="shared" si="49"/>
        <v>356</v>
      </c>
      <c r="N1092" s="4">
        <f>+'[2]Marketshare 2018'!$CC$26</f>
        <v>250220750</v>
      </c>
      <c r="O1092" s="12">
        <f t="shared" si="53"/>
        <v>-3.7498025183371197E-3</v>
      </c>
      <c r="P1092" s="4">
        <f>'[2]Marketshare 2018'!$CC$79</f>
        <v>5607961.4249999998</v>
      </c>
      <c r="Q1092" s="29">
        <f t="shared" si="59"/>
        <v>0.24902284282978129</v>
      </c>
      <c r="R1092" s="49">
        <v>1719339.79</v>
      </c>
      <c r="S1092" s="11">
        <f t="shared" si="54"/>
        <v>-3.443578431941019E-2</v>
      </c>
      <c r="T1092" s="4">
        <v>4105</v>
      </c>
      <c r="U1092" s="38">
        <f>[1]Data!$X1087</f>
        <v>1306614.45</v>
      </c>
      <c r="V1092" s="38">
        <f>[1]Data!$Y1087</f>
        <v>9222370.1099999994</v>
      </c>
      <c r="W1092" s="51">
        <v>2498</v>
      </c>
      <c r="X1092" s="50">
        <f>'[4]From Apr 2018'!$CB$10</f>
        <v>189489335.46999997</v>
      </c>
      <c r="Y1092" s="11" t="e">
        <f t="shared" si="56"/>
        <v>#REF!</v>
      </c>
      <c r="Z1092" s="50">
        <f>'[4]From Apr 2018'!$CB$18</f>
        <v>2127747.79</v>
      </c>
      <c r="AA1092" s="29">
        <f t="shared" si="60"/>
        <v>7.4859016374103235E-2</v>
      </c>
    </row>
    <row r="1093" spans="1:27" ht="13" x14ac:dyDescent="0.3">
      <c r="A1093" s="35">
        <v>43751</v>
      </c>
      <c r="B1093" s="86">
        <f t="shared" si="50"/>
        <v>26535907.463599999</v>
      </c>
      <c r="C1093" s="13" t="e">
        <f t="shared" si="51"/>
        <v>#REF!</v>
      </c>
      <c r="D1093" s="47">
        <f>[1]Data!$AJ1088</f>
        <v>12420556.189999999</v>
      </c>
      <c r="E1093" s="91">
        <f>[1]Data!$I1088</f>
        <v>14849288.459999999</v>
      </c>
      <c r="G1093" s="13">
        <f t="shared" si="52"/>
        <v>-2.5836158788762553E-2</v>
      </c>
      <c r="H1093" s="34">
        <f t="shared" si="48"/>
        <v>9538</v>
      </c>
      <c r="I1093" s="4">
        <f>+'[2]Marketshare 2018'!$CD$15</f>
        <v>2321442259.0699997</v>
      </c>
      <c r="J1093" s="48">
        <f t="shared" si="57"/>
        <v>-9.8060154465697824E-3</v>
      </c>
      <c r="K1093" s="4">
        <f>'[2]Marketshare 2018'!$CD$69</f>
        <v>9924189.8885999992</v>
      </c>
      <c r="L1093" s="29">
        <f t="shared" si="58"/>
        <v>4.7500115977114642E-2</v>
      </c>
      <c r="M1093" s="4">
        <f t="shared" si="49"/>
        <v>356</v>
      </c>
      <c r="N1093" s="4">
        <f>+'[2]Marketshare 2018'!$CD$26</f>
        <v>266308005</v>
      </c>
      <c r="O1093" s="12">
        <f t="shared" si="53"/>
        <v>8.8442401138845161E-2</v>
      </c>
      <c r="P1093" s="4">
        <f>'[2]Marketshare 2018'!$CD$79</f>
        <v>4925098.5750000002</v>
      </c>
      <c r="Q1093" s="29">
        <f t="shared" si="59"/>
        <v>0.20548881923395435</v>
      </c>
      <c r="R1093" s="49">
        <v>1441374.62</v>
      </c>
      <c r="S1093" s="11">
        <f t="shared" si="54"/>
        <v>-0.18052526003729119</v>
      </c>
      <c r="T1093" s="4">
        <v>4105</v>
      </c>
      <c r="U1093" s="38">
        <f>[1]Data!$X1088</f>
        <v>1063932.07</v>
      </c>
      <c r="V1093" s="38">
        <f>[1]Data!$Y1088</f>
        <v>7381448.8799999999</v>
      </c>
      <c r="W1093" s="51">
        <v>2494</v>
      </c>
      <c r="X1093" s="50">
        <f>'[4]From Apr 2018'!$CC$10</f>
        <v>155842221.05000001</v>
      </c>
      <c r="Y1093" s="11" t="e">
        <f t="shared" si="56"/>
        <v>#REF!</v>
      </c>
      <c r="Z1093" s="50">
        <f>'[4]From Apr 2018'!$CC$18</f>
        <v>1799863.43</v>
      </c>
      <c r="AA1093" s="29">
        <f t="shared" si="60"/>
        <v>7.6995113727771985E-2</v>
      </c>
    </row>
    <row r="1094" spans="1:27" ht="13" x14ac:dyDescent="0.3">
      <c r="A1094" s="35">
        <v>43758</v>
      </c>
      <c r="B1094" s="86">
        <f t="shared" si="50"/>
        <v>25211419.592099998</v>
      </c>
      <c r="C1094" s="13" t="e">
        <f t="shared" si="51"/>
        <v>#REF!</v>
      </c>
      <c r="D1094" s="47">
        <f>[1]Data!$AJ1089</f>
        <v>18165205</v>
      </c>
      <c r="E1094" s="91">
        <f>[1]Data!$I1089</f>
        <v>13340431.41</v>
      </c>
      <c r="G1094" s="13">
        <f t="shared" si="52"/>
        <v>7.5100772287123085E-2</v>
      </c>
      <c r="H1094" s="34">
        <f t="shared" si="48"/>
        <v>9538</v>
      </c>
      <c r="I1094" s="4">
        <f>+'[2]Marketshare 2018'!$CE$15</f>
        <v>2248298348.3000002</v>
      </c>
      <c r="J1094" s="48">
        <f t="shared" si="57"/>
        <v>5.121747371954033E-3</v>
      </c>
      <c r="K1094" s="4">
        <f>'[2]Marketshare 2018'!$CE$69</f>
        <v>8733977.8370999992</v>
      </c>
      <c r="L1094" s="29">
        <f t="shared" si="58"/>
        <v>4.3163398782629432E-2</v>
      </c>
      <c r="M1094" s="4">
        <f t="shared" si="49"/>
        <v>356</v>
      </c>
      <c r="N1094" s="4">
        <f>+'[2]Marketshare 2018'!$CE$26</f>
        <v>257630550</v>
      </c>
      <c r="O1094" s="12">
        <f t="shared" si="53"/>
        <v>3.9257533703489944E-2</v>
      </c>
      <c r="P1094" s="4">
        <f>'[2]Marketshare 2018'!$CE$79</f>
        <v>4606453.5750000002</v>
      </c>
      <c r="Q1094" s="29">
        <f t="shared" si="59"/>
        <v>0.19866750080687251</v>
      </c>
      <c r="R1094" s="49">
        <v>1290382.5</v>
      </c>
      <c r="S1094" s="11">
        <f t="shared" si="54"/>
        <v>-5.8155909659868943E-2</v>
      </c>
      <c r="T1094" s="4">
        <v>4105</v>
      </c>
      <c r="U1094" s="38">
        <f>[1]Data!$X1089</f>
        <v>1045236.35</v>
      </c>
      <c r="V1094" s="38">
        <f>[1]Data!$Y1089</f>
        <v>7936003.96</v>
      </c>
      <c r="W1094" s="51">
        <v>2494</v>
      </c>
      <c r="X1094" s="50">
        <f>'[4]From Apr 2018'!$CD$10</f>
        <v>143165031.02000001</v>
      </c>
      <c r="Y1094" s="11" t="e">
        <f t="shared" si="56"/>
        <v>#REF!</v>
      </c>
      <c r="Z1094" s="50">
        <f>'[4]From Apr 2018'!$CD$18</f>
        <v>1599365.3699999999</v>
      </c>
      <c r="AA1094" s="29">
        <f t="shared" si="60"/>
        <v>7.4476537489873956E-2</v>
      </c>
    </row>
    <row r="1095" spans="1:27" ht="13" x14ac:dyDescent="0.3">
      <c r="A1095" s="35">
        <v>43765</v>
      </c>
      <c r="B1095" s="86">
        <f t="shared" si="50"/>
        <v>24826694.014600001</v>
      </c>
      <c r="C1095" s="13" t="e">
        <f t="shared" si="51"/>
        <v>#REF!</v>
      </c>
      <c r="D1095" s="47">
        <f>[1]Data!$AJ1090</f>
        <v>15897531.5</v>
      </c>
      <c r="E1095" s="91">
        <f>[1]Data!$I1090</f>
        <v>12545595.180000002</v>
      </c>
      <c r="G1095" s="13">
        <f t="shared" si="52"/>
        <v>-7.3058482467798225E-2</v>
      </c>
      <c r="H1095" s="34">
        <f t="shared" si="48"/>
        <v>9538</v>
      </c>
      <c r="I1095" s="4">
        <f>+'[2]Marketshare 2018'!$CF$15</f>
        <v>2326898382.0099998</v>
      </c>
      <c r="J1095" s="48">
        <f t="shared" si="57"/>
        <v>5.158518466333506E-2</v>
      </c>
      <c r="K1095" s="4">
        <f>'[2]Marketshare 2018'!$CF$69</f>
        <v>10027046.1996</v>
      </c>
      <c r="L1095" s="29">
        <f t="shared" si="58"/>
        <v>4.7879883926758092E-2</v>
      </c>
      <c r="M1095" s="4">
        <f t="shared" si="49"/>
        <v>356</v>
      </c>
      <c r="N1095" s="4">
        <f>+'[2]Marketshare 2018'!$CF$26</f>
        <v>207716090</v>
      </c>
      <c r="O1095" s="12">
        <f t="shared" si="53"/>
        <v>-2.8521404278676332E-3</v>
      </c>
      <c r="P1095" s="4">
        <f>'[2]Marketshare 2018'!$CF$79</f>
        <v>2518548.9750000001</v>
      </c>
      <c r="Q1095" s="29">
        <f t="shared" si="59"/>
        <v>0.13472176132335248</v>
      </c>
      <c r="R1095" s="49">
        <v>1579830.76</v>
      </c>
      <c r="S1095" s="11">
        <f t="shared" si="54"/>
        <v>0.18183231295991997</v>
      </c>
      <c r="T1095" s="4">
        <v>4105</v>
      </c>
      <c r="U1095" s="38">
        <f>[1]Data!$X1090</f>
        <v>1130836</v>
      </c>
      <c r="V1095" s="38">
        <f>[1]Data!$Y1090</f>
        <v>7761820.0800000001</v>
      </c>
      <c r="W1095" s="51">
        <v>2494</v>
      </c>
      <c r="X1095" s="50">
        <f>'[4]From Apr 2018'!$CE$10</f>
        <v>164686569.36000001</v>
      </c>
      <c r="Y1095" s="11" t="e">
        <f t="shared" si="56"/>
        <v>#REF!</v>
      </c>
      <c r="Z1095" s="50">
        <f>'[4]From Apr 2018'!$CE$18</f>
        <v>1808612</v>
      </c>
      <c r="AA1095" s="29">
        <f t="shared" si="60"/>
        <v>7.3214308733192332E-2</v>
      </c>
    </row>
    <row r="1096" spans="1:27" ht="13" x14ac:dyDescent="0.3">
      <c r="A1096" s="35">
        <v>43772</v>
      </c>
      <c r="B1096" s="86">
        <f t="shared" si="50"/>
        <v>27156560.429400001</v>
      </c>
      <c r="C1096" s="13" t="e">
        <f t="shared" si="51"/>
        <v>#REF!</v>
      </c>
      <c r="D1096" s="47">
        <f>[1]Data!$AJ1091</f>
        <v>14637128.130000001</v>
      </c>
      <c r="E1096" s="91">
        <f>[1]Data!$I1091</f>
        <v>14802839.43</v>
      </c>
      <c r="G1096" s="13">
        <f t="shared" si="52"/>
        <v>-1.5914688207711247E-2</v>
      </c>
      <c r="H1096" s="34">
        <f t="shared" si="48"/>
        <v>9538</v>
      </c>
      <c r="I1096" s="4">
        <f>+'[2]Marketshare 2018'!$CG$15</f>
        <v>2525583738.4699998</v>
      </c>
      <c r="J1096" s="48">
        <f t="shared" si="57"/>
        <v>8.5437976039667296E-2</v>
      </c>
      <c r="K1096" s="4">
        <f>'[2]Marketshare 2018'!$CG$69</f>
        <v>11522164.3794</v>
      </c>
      <c r="L1096" s="29">
        <f t="shared" si="58"/>
        <v>5.0690874632237322E-2</v>
      </c>
      <c r="M1096" s="4">
        <f t="shared" si="49"/>
        <v>356</v>
      </c>
      <c r="N1096" s="4">
        <f>+'[2]Marketshare 2018'!$CG$26</f>
        <v>252219975</v>
      </c>
      <c r="O1096" s="12">
        <f t="shared" si="53"/>
        <v>9.0455101408184024E-2</v>
      </c>
      <c r="P1096" s="4">
        <f>'[2]Marketshare 2018'!$CG$79</f>
        <v>3280675.05</v>
      </c>
      <c r="Q1096" s="29">
        <f t="shared" si="59"/>
        <v>0.14452441762394116</v>
      </c>
      <c r="R1096" s="49">
        <v>1961646.1500000001</v>
      </c>
      <c r="S1096" s="11">
        <f t="shared" si="54"/>
        <v>0.32948049921441824</v>
      </c>
      <c r="T1096" s="4">
        <v>4105</v>
      </c>
      <c r="U1096" s="38">
        <f>[1]Data!$X1091</f>
        <v>781323.41</v>
      </c>
      <c r="V1096" s="38">
        <f>[1]Data!$Y1091</f>
        <v>7546635.96</v>
      </c>
      <c r="W1096" s="51">
        <v>2494</v>
      </c>
      <c r="X1096" s="50">
        <f>'[4]From Apr 2018'!$CF$10</f>
        <v>190212953.44999999</v>
      </c>
      <c r="Y1096" s="11" t="e">
        <f t="shared" si="56"/>
        <v>#REF!</v>
      </c>
      <c r="Z1096" s="50">
        <f>'[4]From Apr 2018'!$CF$18</f>
        <v>2064115.4800000002</v>
      </c>
      <c r="AA1096" s="29">
        <f t="shared" si="60"/>
        <v>7.2344020830757305E-2</v>
      </c>
    </row>
    <row r="1097" spans="1:27" ht="13" x14ac:dyDescent="0.3">
      <c r="A1097" s="35">
        <v>43779</v>
      </c>
      <c r="B1097" s="86">
        <f t="shared" si="50"/>
        <v>27531899.334200002</v>
      </c>
      <c r="C1097" s="13" t="e">
        <f t="shared" si="51"/>
        <v>#REF!</v>
      </c>
      <c r="D1097" s="47">
        <f>[1]Data!$AJ1092</f>
        <v>9424229</v>
      </c>
      <c r="E1097" s="91">
        <f>[1]Data!$I1092</f>
        <v>16165281.179999998</v>
      </c>
      <c r="G1097" s="13">
        <f t="shared" si="52"/>
        <v>1.5006761811592551E-2</v>
      </c>
      <c r="H1097" s="34">
        <f t="shared" si="48"/>
        <v>9538</v>
      </c>
      <c r="I1097" s="4">
        <f>+'[2]Marketshare 2018'!$CH$15</f>
        <v>2290232223.0099998</v>
      </c>
      <c r="J1097" s="48">
        <f t="shared" si="57"/>
        <v>-7.3161127764310607E-2</v>
      </c>
      <c r="K1097" s="4">
        <f>'[2]Marketshare 2018'!$CH$69</f>
        <v>9613079.5842000004</v>
      </c>
      <c r="L1097" s="29">
        <f t="shared" si="58"/>
        <v>4.6638063296314751E-2</v>
      </c>
      <c r="M1097" s="4">
        <f t="shared" si="49"/>
        <v>356</v>
      </c>
      <c r="N1097" s="4">
        <f>+'[2]Marketshare 2018'!$CH$26</f>
        <v>283316220</v>
      </c>
      <c r="O1097" s="12">
        <f t="shared" si="53"/>
        <v>0.12650857721762265</v>
      </c>
      <c r="P1097" s="4">
        <f>'[2]Marketshare 2018'!$CH$79</f>
        <v>6552201.5999999996</v>
      </c>
      <c r="Q1097" s="29">
        <f t="shared" si="59"/>
        <v>0.25696460301496327</v>
      </c>
      <c r="R1097" s="49">
        <v>1572350.7799999998</v>
      </c>
      <c r="S1097" s="11">
        <f t="shared" si="54"/>
        <v>-0.10426066816840063</v>
      </c>
      <c r="T1097" s="4">
        <v>4105</v>
      </c>
      <c r="U1097" s="38">
        <f>[1]Data!$X1092</f>
        <v>1001891.21</v>
      </c>
      <c r="V1097" s="38">
        <f>[1]Data!$Y1092</f>
        <v>6901673.1700000009</v>
      </c>
      <c r="W1097" s="51">
        <v>2494</v>
      </c>
      <c r="X1097" s="50">
        <f>'[4]From Apr 2018'!$CG$10</f>
        <v>166862129.5</v>
      </c>
      <c r="Y1097" s="11" t="e">
        <f t="shared" si="56"/>
        <v>#REF!</v>
      </c>
      <c r="Z1097" s="50">
        <f>'[4]From Apr 2018'!$CG$18</f>
        <v>1890702.9900000002</v>
      </c>
      <c r="AA1097" s="29">
        <f t="shared" si="60"/>
        <v>7.5539528578292547E-2</v>
      </c>
    </row>
    <row r="1098" spans="1:27" ht="13" x14ac:dyDescent="0.3">
      <c r="A1098" s="35">
        <v>43786</v>
      </c>
      <c r="B1098" s="86">
        <f t="shared" si="50"/>
        <v>24447606.800099999</v>
      </c>
      <c r="C1098" s="13" t="e">
        <f t="shared" si="51"/>
        <v>#REF!</v>
      </c>
      <c r="D1098" s="47">
        <f>[1]Data!$AJ1093</f>
        <v>10024378</v>
      </c>
      <c r="E1098" s="91">
        <f>[1]Data!$I1093</f>
        <v>14611239.869999999</v>
      </c>
      <c r="G1098" s="13">
        <f t="shared" si="52"/>
        <v>-4.4581832714926106E-2</v>
      </c>
      <c r="H1098" s="34">
        <f t="shared" si="48"/>
        <v>9538</v>
      </c>
      <c r="I1098" s="4">
        <f>+'[2]Marketshare 2018'!$CI$15</f>
        <v>2171014799.21</v>
      </c>
      <c r="J1098" s="48">
        <f t="shared" si="57"/>
        <v>-1.5359002452463355E-2</v>
      </c>
      <c r="K1098" s="4">
        <f>'[2]Marketshare 2018'!$CI$69</f>
        <v>9387801.8451000005</v>
      </c>
      <c r="L1098" s="29">
        <f t="shared" si="58"/>
        <v>4.8046153083782052E-2</v>
      </c>
      <c r="M1098" s="4">
        <f t="shared" si="49"/>
        <v>356</v>
      </c>
      <c r="N1098" s="4">
        <f>+'[2]Marketshare 2018'!$CI$26</f>
        <v>272901430</v>
      </c>
      <c r="O1098" s="12">
        <f t="shared" si="53"/>
        <v>7.0688891708036605E-2</v>
      </c>
      <c r="P1098" s="4">
        <f>'[2]Marketshare 2018'!$CI$79</f>
        <v>5223438.2249999996</v>
      </c>
      <c r="Q1098" s="29">
        <f t="shared" si="59"/>
        <v>0.21267093580271823</v>
      </c>
      <c r="R1098" s="49">
        <v>1376627.04</v>
      </c>
      <c r="S1098" s="11">
        <f t="shared" si="54"/>
        <v>7.0416770561976261E-3</v>
      </c>
      <c r="T1098" s="4">
        <v>4105</v>
      </c>
      <c r="U1098" s="38">
        <f>[1]Data!$X1093</f>
        <v>1488010.2</v>
      </c>
      <c r="V1098" s="38">
        <f>[1]Data!$Y1093</f>
        <v>5228160.7700000005</v>
      </c>
      <c r="W1098" s="51">
        <v>2494</v>
      </c>
      <c r="X1098" s="50">
        <f>'[4]From Apr 2018'!$CH$10</f>
        <v>155047619.80000001</v>
      </c>
      <c r="Y1098" s="11" t="e">
        <f t="shared" si="56"/>
        <v>#REF!</v>
      </c>
      <c r="Z1098" s="50">
        <f>'[4]From Apr 2018'!$CH$18</f>
        <v>1743568.72</v>
      </c>
      <c r="AA1098" s="29">
        <f t="shared" si="60"/>
        <v>7.496917064357711E-2</v>
      </c>
    </row>
    <row r="1099" spans="1:27" ht="13" x14ac:dyDescent="0.3">
      <c r="A1099" s="35">
        <v>43793</v>
      </c>
      <c r="B1099" s="86">
        <f t="shared" si="50"/>
        <v>22406075.613599997</v>
      </c>
      <c r="C1099" s="13" t="e">
        <f t="shared" si="51"/>
        <v>#REF!</v>
      </c>
      <c r="D1099" s="47">
        <f>[1]Data!$AJ1094</f>
        <v>15294382.75</v>
      </c>
      <c r="E1099" s="91">
        <f>[1]Data!$I1094</f>
        <v>11483531.819999998</v>
      </c>
      <c r="G1099" s="13">
        <f t="shared" si="52"/>
        <v>-1.9356617880703975E-2</v>
      </c>
      <c r="H1099" s="34">
        <f t="shared" si="48"/>
        <v>9538</v>
      </c>
      <c r="I1099" s="4">
        <f>+'[2]Marketshare 2018'!$CJ$15</f>
        <v>2273615180.8099999</v>
      </c>
      <c r="J1099" s="48">
        <f t="shared" si="57"/>
        <v>9.5903043097131491E-2</v>
      </c>
      <c r="K1099" s="4">
        <f>'[2]Marketshare 2018'!$CJ$69</f>
        <v>9425321.3735999987</v>
      </c>
      <c r="L1099" s="29">
        <f t="shared" si="58"/>
        <v>4.6061353708366032E-2</v>
      </c>
      <c r="M1099" s="4">
        <f t="shared" si="49"/>
        <v>356</v>
      </c>
      <c r="N1099" s="4">
        <f>+'[2]Marketshare 2018'!$CJ$26</f>
        <v>249245780</v>
      </c>
      <c r="O1099" s="12">
        <f t="shared" si="53"/>
        <v>0.15766807378165337</v>
      </c>
      <c r="P1099" s="4">
        <f>'[2]Marketshare 2018'!$CJ$79</f>
        <v>2058210.45</v>
      </c>
      <c r="Q1099" s="29">
        <f t="shared" si="59"/>
        <v>9.1752827269532905E-2</v>
      </c>
      <c r="R1099" s="49">
        <v>1430871.38</v>
      </c>
      <c r="S1099" s="11">
        <f t="shared" si="54"/>
        <v>4.8954457245746985E-2</v>
      </c>
      <c r="T1099" s="4">
        <v>4105</v>
      </c>
      <c r="U1099" s="38">
        <f>[1]Data!$X1094</f>
        <v>817623.9</v>
      </c>
      <c r="V1099" s="38">
        <f>[1]Data!$Y1094</f>
        <v>6902273.1400000006</v>
      </c>
      <c r="W1099" s="51">
        <v>2494</v>
      </c>
      <c r="X1099" s="50">
        <f>'[4]From Apr 2018'!$CI$10</f>
        <v>158370657.01000002</v>
      </c>
      <c r="Y1099" s="11" t="e">
        <f t="shared" si="56"/>
        <v>#REF!</v>
      </c>
      <c r="Z1099" s="50">
        <f>'[4]From Apr 2018'!$CI$18</f>
        <v>1771775.3699999999</v>
      </c>
      <c r="AA1099" s="29">
        <f t="shared" si="60"/>
        <v>7.4583486758245637E-2</v>
      </c>
    </row>
    <row r="1100" spans="1:27" ht="13" x14ac:dyDescent="0.3">
      <c r="A1100" s="35">
        <v>43800</v>
      </c>
      <c r="B1100" s="86">
        <f t="shared" si="50"/>
        <v>32438319.828399997</v>
      </c>
      <c r="C1100" s="13" t="e">
        <f t="shared" si="51"/>
        <v>#REF!</v>
      </c>
      <c r="D1100" s="47">
        <f>[1]Data!$AJ1095</f>
        <v>13621352</v>
      </c>
      <c r="E1100" s="91">
        <f>[1]Data!$I1095</f>
        <v>16396295.020000001</v>
      </c>
      <c r="G1100" s="13">
        <f t="shared" si="52"/>
        <v>0.28509018172055245</v>
      </c>
      <c r="H1100" s="34">
        <f t="shared" si="48"/>
        <v>9538</v>
      </c>
      <c r="I1100" s="4">
        <f>+'[2]Marketshare 2018'!$CK$15</f>
        <v>2666795341.7600002</v>
      </c>
      <c r="J1100" s="48">
        <f t="shared" si="57"/>
        <v>0.18140973422240125</v>
      </c>
      <c r="K1100" s="4">
        <f>'[2]Marketshare 2018'!$CK$69</f>
        <v>11594012.918399999</v>
      </c>
      <c r="L1100" s="29">
        <f t="shared" si="58"/>
        <v>4.830605624013927E-2</v>
      </c>
      <c r="M1100" s="4">
        <f t="shared" si="49"/>
        <v>356</v>
      </c>
      <c r="N1100" s="4">
        <f>+'[2]Marketshare 2018'!$CK$26</f>
        <v>268650900</v>
      </c>
      <c r="O1100" s="12">
        <f t="shared" si="53"/>
        <v>8.4244682027696527E-2</v>
      </c>
      <c r="P1100" s="4">
        <f>'[2]Marketshare 2018'!$CK$79</f>
        <v>4802282.0999999996</v>
      </c>
      <c r="Q1100" s="29">
        <f t="shared" si="59"/>
        <v>0.19861720172908409</v>
      </c>
      <c r="R1100" s="49">
        <v>2159277.5</v>
      </c>
      <c r="S1100" s="11">
        <f t="shared" si="54"/>
        <v>0.37703543317513777</v>
      </c>
      <c r="T1100" s="4">
        <v>4105</v>
      </c>
      <c r="U1100" s="38">
        <f>[1]Data!$X1095</f>
        <v>849364.36</v>
      </c>
      <c r="V1100" s="38">
        <f>[1]Data!$Y1095</f>
        <v>10704038.84</v>
      </c>
      <c r="W1100" s="51">
        <v>2494</v>
      </c>
      <c r="X1100" s="50">
        <f>'[4]From Apr 2018'!$CJ$10</f>
        <v>207307992.15999997</v>
      </c>
      <c r="Y1100" s="11" t="e">
        <f t="shared" si="56"/>
        <v>#REF!</v>
      </c>
      <c r="Z1100" s="50">
        <f>'[4]From Apr 2018'!$CJ$18</f>
        <v>2329344.1100000003</v>
      </c>
      <c r="AA1100" s="29">
        <f t="shared" si="60"/>
        <v>7.4907679976699157E-2</v>
      </c>
    </row>
    <row r="1101" spans="1:27" ht="13" x14ac:dyDescent="0.3">
      <c r="A1101" s="35">
        <v>43807</v>
      </c>
      <c r="B1101" s="86">
        <f t="shared" si="50"/>
        <v>28144571.807999998</v>
      </c>
      <c r="C1101" s="13" t="e">
        <f t="shared" si="51"/>
        <v>#REF!</v>
      </c>
      <c r="D1101" s="47">
        <f>[1]Data!$AJ1096</f>
        <v>12473769</v>
      </c>
      <c r="E1101" s="91">
        <f>[1]Data!$I1096</f>
        <v>16982296.48</v>
      </c>
      <c r="G1101" s="13">
        <f t="shared" si="52"/>
        <v>5.5169566806007042E-2</v>
      </c>
      <c r="H1101" s="34">
        <f t="shared" si="48"/>
        <v>9538</v>
      </c>
      <c r="I1101" s="4">
        <f>+'[2]Marketshare 2018'!$CL$15</f>
        <v>2587336103.7199998</v>
      </c>
      <c r="J1101" s="48">
        <f t="shared" si="57"/>
        <v>2.5176247237065796E-2</v>
      </c>
      <c r="K1101" s="4">
        <f>'[2]Marketshare 2018'!$CL$69</f>
        <v>12323710.187999999</v>
      </c>
      <c r="L1101" s="29">
        <f t="shared" si="58"/>
        <v>5.2923202750166737E-2</v>
      </c>
      <c r="M1101" s="4">
        <f t="shared" si="49"/>
        <v>356</v>
      </c>
      <c r="N1101" s="4">
        <f>+'[2]Marketshare 2018'!$CL$26</f>
        <v>274992725</v>
      </c>
      <c r="O1101" s="12">
        <f t="shared" si="53"/>
        <v>0.13341767008211547</v>
      </c>
      <c r="P1101" s="4">
        <f>'[2]Marketshare 2018'!$CL$79</f>
        <v>4658586.3</v>
      </c>
      <c r="Q1101" s="29">
        <f t="shared" si="59"/>
        <v>0.18823068864821788</v>
      </c>
      <c r="R1101" s="49">
        <v>1646185.57</v>
      </c>
      <c r="S1101" s="11">
        <f t="shared" si="54"/>
        <v>-0.13098213214552934</v>
      </c>
      <c r="T1101" s="4">
        <v>4105</v>
      </c>
      <c r="U1101" s="38">
        <f>[1]Data!$X1096</f>
        <v>1214422.32</v>
      </c>
      <c r="V1101" s="38">
        <f>[1]Data!$Y1096</f>
        <v>6192066.5</v>
      </c>
      <c r="W1101" s="51">
        <v>2494</v>
      </c>
      <c r="X1101" s="50">
        <f>'[4]From Apr 2018'!$CK$10</f>
        <v>191013408.79000002</v>
      </c>
      <c r="Y1101" s="11" t="e">
        <f t="shared" si="56"/>
        <v>#REF!</v>
      </c>
      <c r="Z1101" s="50">
        <f>'[4]From Apr 2018'!$CK$18</f>
        <v>2109600.9299999997</v>
      </c>
      <c r="AA1101" s="29">
        <f t="shared" si="60"/>
        <v>7.362837137502716E-2</v>
      </c>
    </row>
    <row r="1102" spans="1:27" ht="13" x14ac:dyDescent="0.3">
      <c r="A1102" s="35">
        <v>43814</v>
      </c>
      <c r="B1102" s="86">
        <f t="shared" si="50"/>
        <v>27708245.3081</v>
      </c>
      <c r="C1102" s="13" t="e">
        <f t="shared" si="51"/>
        <v>#REF!</v>
      </c>
      <c r="D1102" s="47">
        <f>[1]Data!$AJ1097</f>
        <v>8736812.1699999999</v>
      </c>
      <c r="E1102" s="91">
        <f>[1]Data!$I1097</f>
        <v>16917686.84</v>
      </c>
      <c r="G1102" s="13">
        <f t="shared" si="52"/>
        <v>0.13561425084765721</v>
      </c>
      <c r="H1102" s="34">
        <f t="shared" si="48"/>
        <v>9538</v>
      </c>
      <c r="I1102" s="4">
        <f>+'[2]Marketshare 2018'!$CM$15</f>
        <v>2653581382.5300002</v>
      </c>
      <c r="J1102" s="48">
        <f t="shared" si="57"/>
        <v>0.11295537910974196</v>
      </c>
      <c r="K1102" s="4">
        <f>'[2]Marketshare 2018'!$CM$69</f>
        <v>11721708.5031</v>
      </c>
      <c r="L1102" s="29">
        <f t="shared" si="58"/>
        <v>4.9081293095983483E-2</v>
      </c>
      <c r="M1102" s="4">
        <f t="shared" si="49"/>
        <v>356</v>
      </c>
      <c r="N1102" s="4">
        <f>+'[2]Marketshare 2018'!$CM$26</f>
        <v>274186590</v>
      </c>
      <c r="O1102" s="12">
        <f t="shared" si="53"/>
        <v>0.23134204389513457</v>
      </c>
      <c r="P1102" s="4">
        <f>'[2]Marketshare 2018'!$CM$79</f>
        <v>5195978.3250000002</v>
      </c>
      <c r="Q1102" s="29">
        <f t="shared" si="59"/>
        <v>0.21056132796283</v>
      </c>
      <c r="R1102" s="49">
        <v>1801475.5100000002</v>
      </c>
      <c r="S1102" s="11">
        <f t="shared" si="54"/>
        <v>7.4864369395410968E-2</v>
      </c>
      <c r="T1102" s="4">
        <v>4105</v>
      </c>
      <c r="U1102" s="38">
        <f>[1]Data!$X1097</f>
        <v>1148301.05</v>
      </c>
      <c r="V1102" s="38">
        <f>[1]Data!$Y1097</f>
        <v>5725811.75</v>
      </c>
      <c r="W1102" s="51">
        <v>2494</v>
      </c>
      <c r="X1102" s="50">
        <f>'[4]From Apr 2018'!$CL$10</f>
        <v>191865272.73000002</v>
      </c>
      <c r="Y1102" s="11" t="e">
        <f t="shared" si="56"/>
        <v>#REF!</v>
      </c>
      <c r="Z1102" s="50">
        <f>'[4]From Apr 2018'!$CL$18</f>
        <v>2114970.17</v>
      </c>
      <c r="AA1102" s="29">
        <f t="shared" si="60"/>
        <v>7.3488031120541031E-2</v>
      </c>
    </row>
    <row r="1103" spans="1:27" ht="13" x14ac:dyDescent="0.3">
      <c r="A1103" s="35">
        <v>43821</v>
      </c>
      <c r="B1103" s="86">
        <f t="shared" si="50"/>
        <v>30605419.445300002</v>
      </c>
      <c r="C1103" s="13" t="e">
        <f t="shared" si="51"/>
        <v>#REF!</v>
      </c>
      <c r="D1103" s="47">
        <f>[1]Data!$AJ1098</f>
        <v>9515940.4600000009</v>
      </c>
      <c r="E1103" s="91">
        <f>[1]Data!$I1098</f>
        <v>18956028.43</v>
      </c>
      <c r="G1103" s="13">
        <f t="shared" si="52"/>
        <v>0.32317828908419033</v>
      </c>
      <c r="H1103" s="34">
        <f t="shared" si="48"/>
        <v>9538</v>
      </c>
      <c r="I1103" s="4">
        <f>+'[2]Marketshare 2018'!$CN$15</f>
        <v>2670671923.8600001</v>
      </c>
      <c r="J1103" s="48">
        <f t="shared" si="57"/>
        <v>6.3281587530050754E-2</v>
      </c>
      <c r="K1103" s="4">
        <f>'[2]Marketshare 2018'!$CN$69</f>
        <v>11783952.735299999</v>
      </c>
      <c r="L1103" s="29">
        <f t="shared" si="58"/>
        <v>4.9026167160494565E-2</v>
      </c>
      <c r="M1103" s="4">
        <f t="shared" si="49"/>
        <v>356</v>
      </c>
      <c r="N1103" s="4">
        <f>+'[2]Marketshare 2018'!$CN$26</f>
        <v>298008230</v>
      </c>
      <c r="O1103" s="12">
        <f t="shared" si="53"/>
        <v>0.12432974065824753</v>
      </c>
      <c r="P1103" s="4">
        <f>'[2]Marketshare 2018'!$CN$79</f>
        <v>7172075.7000000002</v>
      </c>
      <c r="Q1103" s="29">
        <f t="shared" si="59"/>
        <v>0.26740781622037751</v>
      </c>
      <c r="R1103" s="49">
        <v>1947431.07</v>
      </c>
      <c r="S1103" s="11">
        <f t="shared" si="54"/>
        <v>0.12562180523424749</v>
      </c>
      <c r="T1103" s="4">
        <v>4105</v>
      </c>
      <c r="U1103" s="38">
        <f>[1]Data!$X1098</f>
        <v>1214422.32</v>
      </c>
      <c r="V1103" s="38">
        <f>[1]Data!$Y1098</f>
        <v>6192066.5</v>
      </c>
      <c r="W1103" s="51">
        <v>2494</v>
      </c>
      <c r="X1103" s="50">
        <f>'[4]From Apr 2018'!$CM$10</f>
        <v>205506352.38</v>
      </c>
      <c r="Y1103" s="11" t="e">
        <f t="shared" si="56"/>
        <v>#REF!</v>
      </c>
      <c r="Z1103" s="50">
        <f>'[4]From Apr 2018'!$CM$18</f>
        <v>2295471.12</v>
      </c>
      <c r="AA1103" s="29">
        <f t="shared" si="60"/>
        <v>7.4465536577200772E-2</v>
      </c>
    </row>
    <row r="1104" spans="1:27" ht="13" x14ac:dyDescent="0.3">
      <c r="A1104" s="35">
        <v>43828</v>
      </c>
      <c r="B1104" s="86">
        <f t="shared" si="50"/>
        <v>27365104.717799999</v>
      </c>
      <c r="C1104" s="13" t="e">
        <f t="shared" si="51"/>
        <v>#REF!</v>
      </c>
      <c r="D1104" s="47">
        <f>[1]Data!$AJ1099</f>
        <v>8804837.4699999988</v>
      </c>
      <c r="E1104" s="91">
        <f>[1]Data!$I1099</f>
        <v>15634252.220000001</v>
      </c>
      <c r="G1104" s="13">
        <f t="shared" si="52"/>
        <v>-6.0135660465702623E-2</v>
      </c>
      <c r="H1104" s="34">
        <f t="shared" si="48"/>
        <v>9538</v>
      </c>
      <c r="I1104" s="4">
        <f>+'[2]Marketshare 2018'!$CO$15</f>
        <v>2500374274.7600002</v>
      </c>
      <c r="J1104" s="48">
        <f t="shared" si="57"/>
        <v>-5.0634057423791345E-2</v>
      </c>
      <c r="K1104" s="4">
        <f>'[2]Marketshare 2018'!$CO$69</f>
        <v>11694406.132799998</v>
      </c>
      <c r="L1104" s="29">
        <f t="shared" si="58"/>
        <v>5.1967358339771806E-2</v>
      </c>
      <c r="M1104" s="4">
        <f t="shared" si="49"/>
        <v>356</v>
      </c>
      <c r="N1104" s="4">
        <f>+'[2]Marketshare 2018'!$CO$26</f>
        <v>248811545</v>
      </c>
      <c r="O1104" s="12">
        <f t="shared" si="53"/>
        <v>-1.1104467553549768E-2</v>
      </c>
      <c r="P1104" s="4">
        <f>'[2]Marketshare 2018'!$CO$79</f>
        <v>3939846.0749999997</v>
      </c>
      <c r="Q1104" s="29">
        <f t="shared" si="59"/>
        <v>0.17594066022941179</v>
      </c>
      <c r="R1104" s="49">
        <v>1339265</v>
      </c>
      <c r="S1104" s="11">
        <f t="shared" si="54"/>
        <v>-0.3099481942678759</v>
      </c>
      <c r="T1104" s="4">
        <v>4105</v>
      </c>
      <c r="U1104" s="38">
        <f>[1]Data!$X1099</f>
        <v>1538263.38</v>
      </c>
      <c r="V1104" s="38">
        <f>[1]Data!$Y1099</f>
        <v>7334566.4400000004</v>
      </c>
      <c r="W1104" s="51">
        <v>2494</v>
      </c>
      <c r="X1104" s="50">
        <f>'[4]From Apr 2018'!$CN$10</f>
        <v>140809064.38999999</v>
      </c>
      <c r="Y1104" s="11" t="e">
        <f t="shared" si="56"/>
        <v>#REF!</v>
      </c>
      <c r="Z1104" s="50">
        <f>'[4]From Apr 2018'!$CN$18</f>
        <v>1518757.6900000002</v>
      </c>
      <c r="AA1104" s="29">
        <f t="shared" si="60"/>
        <v>7.1906246309706545E-2</v>
      </c>
    </row>
    <row r="1105" spans="1:27" ht="13" x14ac:dyDescent="0.3">
      <c r="A1105" s="35">
        <v>43835</v>
      </c>
      <c r="B1105" s="86">
        <f t="shared" si="50"/>
        <v>26258975.529400002</v>
      </c>
      <c r="C1105" s="13" t="e">
        <f t="shared" si="51"/>
        <v>#REF!</v>
      </c>
      <c r="D1105" s="47">
        <f>[1]Data!$AJ1100</f>
        <v>15108650.369999999</v>
      </c>
      <c r="E1105" s="91">
        <f>[1]Data!$I1100</f>
        <v>14846127.550000001</v>
      </c>
      <c r="G1105" s="13">
        <f t="shared" si="52"/>
        <v>6.9115958645615816E-3</v>
      </c>
      <c r="H1105" s="34">
        <f t="shared" si="48"/>
        <v>9538</v>
      </c>
      <c r="I1105" s="4">
        <f>+'[2]Marketshare 2018'!$CP$15</f>
        <v>2478709371.7199998</v>
      </c>
      <c r="J1105" s="48">
        <f t="shared" si="57"/>
        <v>2.4347770428931881E-3</v>
      </c>
      <c r="K1105" s="4">
        <f>'[2]Marketshare 2018'!$CP$69</f>
        <v>10899614.714400001</v>
      </c>
      <c r="L1105" s="29">
        <f t="shared" si="58"/>
        <v>4.8858826105927393E-2</v>
      </c>
      <c r="M1105" s="4">
        <f t="shared" si="49"/>
        <v>356</v>
      </c>
      <c r="N1105" s="4">
        <f>+'[2]Marketshare 2018'!$CP$26</f>
        <v>237869815</v>
      </c>
      <c r="O1105" s="12">
        <f t="shared" si="53"/>
        <v>-6.9121464963326495E-3</v>
      </c>
      <c r="P1105" s="4">
        <f>'[2]Marketshare 2018'!$CP$79</f>
        <v>3946512.8249999997</v>
      </c>
      <c r="Q1105" s="29">
        <f t="shared" si="59"/>
        <v>0.18434513223125851</v>
      </c>
      <c r="R1105" s="49">
        <v>1418443.83</v>
      </c>
      <c r="S1105" s="11">
        <f t="shared" si="54"/>
        <v>4.5874321408247321E-2</v>
      </c>
      <c r="T1105" s="4">
        <v>4105</v>
      </c>
      <c r="U1105" s="38">
        <f>[1]Data!$X1100</f>
        <v>884907.05</v>
      </c>
      <c r="V1105" s="38">
        <f>[1]Data!$Y1100</f>
        <v>7608704.8500000006</v>
      </c>
      <c r="W1105" s="51">
        <v>2494</v>
      </c>
      <c r="X1105" s="50">
        <f>'[4]From Apr 2018'!$CO$10</f>
        <v>133797360.89000002</v>
      </c>
      <c r="Y1105" s="11" t="e">
        <f t="shared" si="56"/>
        <v>#REF!</v>
      </c>
      <c r="Z1105" s="50">
        <f>'[4]From Apr 2018'!$CO$18</f>
        <v>1500792.2600000002</v>
      </c>
      <c r="AA1105" s="29">
        <f t="shared" si="60"/>
        <v>7.4779365353544347E-2</v>
      </c>
    </row>
    <row r="1106" spans="1:27" ht="13" x14ac:dyDescent="0.3">
      <c r="A1106" s="35">
        <v>43842</v>
      </c>
      <c r="B1106" s="86">
        <f t="shared" si="50"/>
        <v>24689512.559199996</v>
      </c>
      <c r="C1106" s="13" t="e">
        <f t="shared" si="51"/>
        <v>#REF!</v>
      </c>
      <c r="D1106" s="47">
        <f>[1]Data!$AJ1101</f>
        <v>9519232.75</v>
      </c>
      <c r="E1106" s="91">
        <f>[1]Data!$I1101</f>
        <v>13480487.270000001</v>
      </c>
      <c r="G1106" s="13">
        <f t="shared" si="52"/>
        <v>-7.8900754633364767E-2</v>
      </c>
      <c r="H1106" s="34">
        <f t="shared" si="48"/>
        <v>9538</v>
      </c>
      <c r="I1106" s="4">
        <f>+'[2]Marketshare 2018'!$CQ$15</f>
        <v>2192423714.2200003</v>
      </c>
      <c r="J1106" s="48">
        <f t="shared" si="57"/>
        <v>-8.3134452152899163E-2</v>
      </c>
      <c r="K1106" s="4">
        <f>'[2]Marketshare 2018'!$CQ$69</f>
        <v>9578213.719200002</v>
      </c>
      <c r="L1106" s="29">
        <f t="shared" si="58"/>
        <v>4.8541984010541848E-2</v>
      </c>
      <c r="M1106" s="4">
        <f t="shared" si="49"/>
        <v>356</v>
      </c>
      <c r="N1106" s="4">
        <f>+'[2]Marketshare 2018'!$CQ$26</f>
        <v>227532190</v>
      </c>
      <c r="O1106" s="12">
        <f t="shared" si="53"/>
        <v>-3.1722867308541458E-2</v>
      </c>
      <c r="P1106" s="4">
        <f>'[2]Marketshare 2018'!$CQ$79</f>
        <v>3902273.55</v>
      </c>
      <c r="Q1106" s="29">
        <f t="shared" si="59"/>
        <v>0.19056026753840852</v>
      </c>
      <c r="R1106" s="49">
        <v>1347342.7799999998</v>
      </c>
      <c r="S1106" s="11">
        <f t="shared" si="54"/>
        <v>-5.5698724907153996E-2</v>
      </c>
      <c r="T1106" s="4">
        <v>4105</v>
      </c>
      <c r="U1106" s="38">
        <f>[1]Data!$X1101</f>
        <v>795661.46</v>
      </c>
      <c r="V1106" s="38">
        <f>[1]Data!$Y1101</f>
        <v>7441866.0099999998</v>
      </c>
      <c r="W1106" s="51">
        <v>2494</v>
      </c>
      <c r="X1106" s="50">
        <f>'[4]From Apr 2018'!$CP$10</f>
        <v>147145773.43000001</v>
      </c>
      <c r="Y1106" s="11" t="e">
        <f t="shared" si="56"/>
        <v>#REF!</v>
      </c>
      <c r="Z1106" s="50">
        <f>'[4]From Apr 2018'!$CP$18</f>
        <v>1624155.04</v>
      </c>
      <c r="AA1106" s="29">
        <f t="shared" si="60"/>
        <v>7.358485408225203E-2</v>
      </c>
    </row>
    <row r="1107" spans="1:27" ht="13" x14ac:dyDescent="0.3">
      <c r="A1107" s="35">
        <v>43849</v>
      </c>
      <c r="B1107" s="86">
        <f t="shared" si="50"/>
        <v>21541186.106799997</v>
      </c>
      <c r="C1107" s="13" t="e">
        <f t="shared" si="51"/>
        <v>#REF!</v>
      </c>
      <c r="D1107" s="47">
        <f>[1]Data!$AJ1102</f>
        <v>13517466.41</v>
      </c>
      <c r="E1107" s="91">
        <f>[1]Data!$I1102</f>
        <v>13078098.77</v>
      </c>
      <c r="G1107" s="13">
        <f t="shared" si="52"/>
        <v>3.7333679191106084E-2</v>
      </c>
      <c r="H1107" s="34">
        <f t="shared" si="48"/>
        <v>9538</v>
      </c>
      <c r="I1107" s="4">
        <f>+'[2]Marketshare 2018'!$CR$15</f>
        <v>2061627873.0699999</v>
      </c>
      <c r="J1107" s="48">
        <f t="shared" si="57"/>
        <v>2.443831857713552E-2</v>
      </c>
      <c r="K1107" s="4">
        <f>'[2]Marketshare 2018'!$CR$69</f>
        <v>8263088.866799999</v>
      </c>
      <c r="L1107" s="29">
        <f t="shared" si="58"/>
        <v>4.4533787944611589E-2</v>
      </c>
      <c r="M1107" s="4">
        <f t="shared" si="49"/>
        <v>356</v>
      </c>
      <c r="N1107" s="4">
        <f>+'[2]Marketshare 2018'!$CR$26</f>
        <v>211107795</v>
      </c>
      <c r="O1107" s="12">
        <f t="shared" si="53"/>
        <v>-3.4820193321440152E-2</v>
      </c>
      <c r="P1107" s="4">
        <f>'[2]Marketshare 2018'!$CR$79</f>
        <v>4815009.8999999994</v>
      </c>
      <c r="Q1107" s="29">
        <f t="shared" si="59"/>
        <v>0.25342555446614368</v>
      </c>
      <c r="R1107" s="49">
        <v>1318147.6400000001</v>
      </c>
      <c r="S1107" s="11">
        <f t="shared" si="54"/>
        <v>3.9498989847117416E-2</v>
      </c>
      <c r="T1107" s="4">
        <v>4105</v>
      </c>
      <c r="U1107" s="38">
        <f>[1]Data!$X1102</f>
        <v>1024805.46</v>
      </c>
      <c r="V1107" s="38">
        <f>[1]Data!$Y1102</f>
        <v>4433612.1499999994</v>
      </c>
      <c r="W1107" s="51">
        <v>2494</v>
      </c>
      <c r="X1107" s="50">
        <f>'[4]From Apr 2018'!$CQ$10</f>
        <v>149366170.36000001</v>
      </c>
      <c r="Y1107" s="11" t="e">
        <f t="shared" si="56"/>
        <v>#REF!</v>
      </c>
      <c r="Z1107" s="50">
        <f>'[4]From Apr 2018'!$CQ$18</f>
        <v>1686522.0899999999</v>
      </c>
      <c r="AA1107" s="29">
        <f t="shared" si="60"/>
        <v>7.5274612537103533E-2</v>
      </c>
    </row>
    <row r="1108" spans="1:27" ht="13" x14ac:dyDescent="0.3">
      <c r="A1108" s="35">
        <v>43856</v>
      </c>
      <c r="B1108" s="86">
        <f t="shared" si="50"/>
        <v>25700456.320299998</v>
      </c>
      <c r="C1108" s="13" t="e">
        <f t="shared" si="51"/>
        <v>#REF!</v>
      </c>
      <c r="D1108" s="47">
        <f>[1]Data!$AJ1103</f>
        <v>6212625.3499999996</v>
      </c>
      <c r="E1108" s="91">
        <f>[1]Data!$I1103</f>
        <v>14063963.720000001</v>
      </c>
      <c r="G1108" s="13">
        <f t="shared" si="52"/>
        <v>-5.0709712754372305E-2</v>
      </c>
      <c r="H1108" s="34">
        <f t="shared" si="48"/>
        <v>9538</v>
      </c>
      <c r="I1108" s="4">
        <f>+'[2]Marketshare 2018'!$CS$15</f>
        <v>2348961023.3400002</v>
      </c>
      <c r="J1108" s="48">
        <f t="shared" si="57"/>
        <v>0.42520948647533352</v>
      </c>
      <c r="K1108" s="4">
        <f>'[2]Marketshare 2018'!$CS$69</f>
        <v>10313213.730299998</v>
      </c>
      <c r="L1108" s="29">
        <f t="shared" si="58"/>
        <v>4.878380804593431E-2</v>
      </c>
      <c r="M1108" s="4">
        <f t="shared" si="49"/>
        <v>356</v>
      </c>
      <c r="N1108" s="4">
        <f>+'[2]Marketshare 2018'!$CS$26</f>
        <v>242708925</v>
      </c>
      <c r="O1108" s="12">
        <f t="shared" si="53"/>
        <v>7.1871627269840532E-2</v>
      </c>
      <c r="P1108" s="4">
        <f>'[2]Marketshare 2018'!$CS$79</f>
        <v>3750750</v>
      </c>
      <c r="Q1108" s="29">
        <f t="shared" si="59"/>
        <v>0.17170773592277253</v>
      </c>
      <c r="R1108" s="49">
        <v>1483010.9</v>
      </c>
      <c r="S1108" s="11">
        <f t="shared" si="54"/>
        <v>0.23385582652890036</v>
      </c>
      <c r="T1108" s="4">
        <v>4105</v>
      </c>
      <c r="U1108" s="38">
        <f>[1]Data!$X1103</f>
        <v>726233.16</v>
      </c>
      <c r="V1108" s="38">
        <f>[1]Data!$Y1103</f>
        <v>7569670.1100000003</v>
      </c>
      <c r="W1108" s="51">
        <v>2494</v>
      </c>
      <c r="X1108" s="50">
        <f>'[4]From Apr 2018'!$CR$10</f>
        <v>165166864.93000001</v>
      </c>
      <c r="Y1108" s="11" t="e">
        <f t="shared" si="56"/>
        <v>#REF!</v>
      </c>
      <c r="Z1108" s="50">
        <f>'[4]From Apr 2018'!$CR$18</f>
        <v>1857578.42</v>
      </c>
      <c r="AA1108" s="29">
        <f t="shared" si="60"/>
        <v>7.4977848242029549E-2</v>
      </c>
    </row>
    <row r="1109" spans="1:27" ht="13" x14ac:dyDescent="0.3">
      <c r="A1109" s="35">
        <v>43863</v>
      </c>
      <c r="B1109" s="86">
        <f t="shared" si="50"/>
        <v>29439677.938099999</v>
      </c>
      <c r="C1109" s="13" t="e">
        <f t="shared" si="51"/>
        <v>#REF!</v>
      </c>
      <c r="D1109" s="47">
        <f>[1]Data!$AJ1104</f>
        <v>16896103.289999999</v>
      </c>
      <c r="E1109" s="91">
        <f>[1]Data!$I1104</f>
        <v>14894985.790000003</v>
      </c>
      <c r="G1109" s="13">
        <f t="shared" si="52"/>
        <v>0.10340576756486075</v>
      </c>
      <c r="H1109" s="34">
        <f t="shared" si="48"/>
        <v>9538</v>
      </c>
      <c r="I1109" s="4">
        <f>+'[2]Marketshare 2018'!$CT$15</f>
        <v>2469822294.1900001</v>
      </c>
      <c r="J1109" s="48">
        <f t="shared" si="57"/>
        <v>0.10177535855649333</v>
      </c>
      <c r="K1109" s="4">
        <f>'[2]Marketshare 2018'!$CT$69</f>
        <v>10517864.723099999</v>
      </c>
      <c r="L1109" s="29">
        <f t="shared" si="58"/>
        <v>4.7317235683276941E-2</v>
      </c>
      <c r="M1109" s="4">
        <f t="shared" si="49"/>
        <v>356</v>
      </c>
      <c r="N1109" s="4">
        <f>+'[2]Marketshare 2018'!$CT$26</f>
        <v>234891070</v>
      </c>
      <c r="O1109" s="12">
        <f t="shared" si="53"/>
        <v>0.1191135616611898</v>
      </c>
      <c r="P1109" s="4">
        <f>'[2]Marketshare 2018'!$CT$79</f>
        <v>4377121.0649999995</v>
      </c>
      <c r="Q1109" s="29">
        <f t="shared" si="59"/>
        <v>0.20705205395845824</v>
      </c>
      <c r="R1109" s="49">
        <v>1699701.6300000001</v>
      </c>
      <c r="S1109" s="11">
        <f t="shared" si="54"/>
        <v>0.15398416742301557</v>
      </c>
      <c r="T1109" s="4">
        <v>4105</v>
      </c>
      <c r="U1109" s="38">
        <f>[1]Data!$X1104</f>
        <v>922530.72</v>
      </c>
      <c r="V1109" s="38">
        <f>[1]Data!$Y1104</f>
        <v>9768746.3900000006</v>
      </c>
      <c r="W1109" s="51">
        <v>2494</v>
      </c>
      <c r="X1109" s="50">
        <f>'[4]From Apr 2018'!$CS$10</f>
        <v>193104450.49000001</v>
      </c>
      <c r="Y1109" s="11" t="e">
        <f t="shared" si="56"/>
        <v>#REF!</v>
      </c>
      <c r="Z1109" s="50">
        <f>'[4]From Apr 2018'!$CS$18</f>
        <v>2153713.41</v>
      </c>
      <c r="AA1109" s="29">
        <f t="shared" si="60"/>
        <v>7.4354005635636766E-2</v>
      </c>
    </row>
    <row r="1110" spans="1:27" ht="13" x14ac:dyDescent="0.3">
      <c r="A1110" s="35">
        <v>43870</v>
      </c>
      <c r="B1110" s="86">
        <f t="shared" si="50"/>
        <v>25369726.5002</v>
      </c>
      <c r="C1110" s="13" t="e">
        <f t="shared" si="51"/>
        <v>#REF!</v>
      </c>
      <c r="D1110" s="47">
        <f>[1]Data!$AJ1105</f>
        <v>11825365.34</v>
      </c>
      <c r="E1110" s="91">
        <f>[1]Data!$I1105</f>
        <v>13982120.439999998</v>
      </c>
      <c r="G1110" s="13">
        <f t="shared" si="52"/>
        <v>-1.3581165889920421E-2</v>
      </c>
      <c r="H1110" s="34">
        <f>1708+1716+1419+1595+436+1750+914</f>
        <v>9538</v>
      </c>
      <c r="I1110" s="4">
        <f>+'[2]Marketshare 2018'!$CU$15</f>
        <v>2268080200.3800001</v>
      </c>
      <c r="J1110" s="48">
        <f t="shared" si="57"/>
        <v>-6.7016149072737563E-2</v>
      </c>
      <c r="K1110" s="4">
        <f>'[2]Marketshare 2018'!$CU$69</f>
        <v>9904836.3552000001</v>
      </c>
      <c r="L1110" s="29">
        <f t="shared" si="58"/>
        <v>4.8522859668525528E-2</v>
      </c>
      <c r="M1110" s="4">
        <f>82+68+42+51+23+60+30</f>
        <v>356</v>
      </c>
      <c r="N1110" s="4">
        <f>+'[2]Marketshare 2018'!$CU$26</f>
        <v>212447855</v>
      </c>
      <c r="O1110" s="12">
        <f t="shared" si="53"/>
        <v>-0.11940278865092924</v>
      </c>
      <c r="P1110" s="4">
        <f>'[2]Marketshare 2018'!$CU$79</f>
        <v>4077284.085</v>
      </c>
      <c r="Q1110" s="29">
        <f t="shared" si="59"/>
        <v>0.21324365218938077</v>
      </c>
      <c r="R1110" s="49">
        <v>1556199.2</v>
      </c>
      <c r="S1110" s="11">
        <f t="shared" si="54"/>
        <v>-0.11437047831178004</v>
      </c>
      <c r="T1110" s="4">
        <v>4105</v>
      </c>
      <c r="U1110" s="38">
        <f>[1]Data!$X1105</f>
        <v>1206552.67</v>
      </c>
      <c r="V1110" s="38">
        <f>[1]Data!$Y1105</f>
        <v>6689145.04</v>
      </c>
      <c r="W1110" s="51">
        <v>2494</v>
      </c>
      <c r="X1110" s="50">
        <f>'[4]From Apr 2018'!$CT$10</f>
        <v>174046958.18000001</v>
      </c>
      <c r="Y1110" s="11" t="e">
        <f t="shared" si="56"/>
        <v>#REF!</v>
      </c>
      <c r="Z1110" s="50">
        <f>'[4]From Apr 2018'!$CT$18</f>
        <v>1935709.15</v>
      </c>
      <c r="AA1110" s="29">
        <f t="shared" si="60"/>
        <v>7.4145091655784923E-2</v>
      </c>
    </row>
    <row r="1111" spans="1:27" ht="13" x14ac:dyDescent="0.3">
      <c r="A1111" s="35">
        <v>43877</v>
      </c>
      <c r="B1111" s="86">
        <f>+K1111+P1111+R1111+U1111+V1111+Z1111</f>
        <v>24494506.330600001</v>
      </c>
      <c r="C1111" s="13">
        <f t="shared" si="51"/>
        <v>-5.5787973511847833E-2</v>
      </c>
      <c r="D1111" s="47">
        <f>[1]Data!$AJ1106</f>
        <v>13226948</v>
      </c>
      <c r="E1111" s="91">
        <f>[1]Data!$I1106</f>
        <v>12722210.32</v>
      </c>
      <c r="G1111" s="13">
        <f>(E1111/E1058)-1</f>
        <v>-0.11227688415294812</v>
      </c>
      <c r="H1111" s="34">
        <f>1708+1716+1419+1595+436+1750+914</f>
        <v>9538</v>
      </c>
      <c r="I1111" s="4">
        <f>+'[2]Marketshare 2018'!$CV$15</f>
        <v>2156955360.75</v>
      </c>
      <c r="J1111" s="48">
        <f t="shared" si="57"/>
        <v>-8.1065346344525446E-3</v>
      </c>
      <c r="K1111" s="4">
        <f>'[2]Marketshare 2018'!$CV$69</f>
        <v>8644591.7855999991</v>
      </c>
      <c r="L1111" s="29">
        <f>(K1111/0.09)/I1111</f>
        <v>4.4530833408903681E-2</v>
      </c>
      <c r="M1111" s="4">
        <f>82+68+42+51+23+60+30</f>
        <v>356</v>
      </c>
      <c r="N1111" s="4">
        <f>+'[2]Marketshare 2018'!$CV$26</f>
        <v>238642765</v>
      </c>
      <c r="O1111" s="12">
        <f t="shared" si="53"/>
        <v>2.9599121744522172E-2</v>
      </c>
      <c r="P1111" s="4">
        <f>'[2]Marketshare 2018'!$CV$79</f>
        <v>4077618.5249999999</v>
      </c>
      <c r="Q1111" s="29">
        <f>(P1111/0.09)/N1111</f>
        <v>0.18985227773404317</v>
      </c>
      <c r="R1111" s="49">
        <v>1356302.1700000002</v>
      </c>
      <c r="S1111" s="11">
        <f>(R1111/R1058)-1</f>
        <v>-0.11751820124744328</v>
      </c>
      <c r="T1111" s="4">
        <v>4105</v>
      </c>
      <c r="U1111" s="38">
        <f>[1]Data!$X1106</f>
        <v>950281.69</v>
      </c>
      <c r="V1111" s="38">
        <f>[1]Data!$Y1106</f>
        <v>7733432.2400000002</v>
      </c>
      <c r="W1111" s="51">
        <v>2494</v>
      </c>
      <c r="X1111" s="50">
        <f>'[4]From Apr 2018'!$CU$10</f>
        <v>157411079.45999998</v>
      </c>
      <c r="Y1111" s="11">
        <f t="shared" si="56"/>
        <v>1.914692803018081E-2</v>
      </c>
      <c r="Z1111" s="50">
        <f>'[4]From Apr 2018'!$CU$18</f>
        <v>1732279.92</v>
      </c>
      <c r="AA1111" s="29">
        <f>(Z1111/0.15)/X1111</f>
        <v>7.3365438059489446E-2</v>
      </c>
    </row>
    <row r="1112" spans="1:27" ht="13" x14ac:dyDescent="0.3">
      <c r="A1112" s="35">
        <v>43884</v>
      </c>
      <c r="B1112" s="86">
        <f>+K1112+P1112+R1112+U1112+V1112+Z1112</f>
        <v>20907032.752300002</v>
      </c>
      <c r="C1112" s="13">
        <f>(B1112/B1059)-1</f>
        <v>-0.24372101826164783</v>
      </c>
      <c r="D1112" s="47">
        <f>[1]Data!$AJ1107</f>
        <v>18944181</v>
      </c>
      <c r="E1112" s="91">
        <f>[1]Data!$I1107</f>
        <v>11538767.390000001</v>
      </c>
      <c r="G1112" s="13">
        <f>(E1112/E1059)-1</f>
        <v>-0.31052100387854298</v>
      </c>
      <c r="H1112" s="34">
        <f>1708+1716+1419+1595+436+1750+914</f>
        <v>9538</v>
      </c>
      <c r="I1112" s="4">
        <f>+'[2]Marketshare 2018'!$CW$15</f>
        <v>2190579060.5</v>
      </c>
      <c r="J1112" s="48">
        <f>(I1112/I1059)-1</f>
        <v>-2.3699778635019597E-2</v>
      </c>
      <c r="K1112" s="4">
        <f>'[2]Marketshare 2018'!$CW$69</f>
        <v>8840846.6073000003</v>
      </c>
      <c r="L1112" s="29">
        <f>(K1112/0.09)/I1112</f>
        <v>4.4842768170886574E-2</v>
      </c>
      <c r="M1112" s="4">
        <f>82+68+42+51+23+60+30</f>
        <v>356</v>
      </c>
      <c r="N1112" s="4">
        <f>+'[2]Marketshare 2018'!$CW$26</f>
        <v>224252885</v>
      </c>
      <c r="O1112" s="12">
        <f>(N1112/N1059)-1</f>
        <v>-9.7993254886370118E-2</v>
      </c>
      <c r="P1112" s="4">
        <f>'[2]Marketshare 2018'!$CW$79</f>
        <v>2697920.7749999999</v>
      </c>
      <c r="Q1112" s="29">
        <f>(P1112/0.09)/N1112</f>
        <v>0.1336745232954305</v>
      </c>
      <c r="R1112" s="49">
        <v>1414836.4400000002</v>
      </c>
      <c r="S1112" s="11">
        <f>(R1112/R1059)-1</f>
        <v>0.10086858690925116</v>
      </c>
      <c r="T1112" s="4">
        <v>4105</v>
      </c>
      <c r="U1112" s="38">
        <f>[1]Data!$X1107</f>
        <v>700225.71</v>
      </c>
      <c r="V1112" s="38">
        <f>[1]Data!$Y1107</f>
        <v>5520923.2999999998</v>
      </c>
      <c r="W1112" s="51">
        <v>2494</v>
      </c>
      <c r="X1112" s="50">
        <f>'[4]From Apr 2018'!$CV$10</f>
        <v>149239151.80000001</v>
      </c>
      <c r="Y1112" s="11">
        <f t="shared" si="56"/>
        <v>8.2624276071704195E-2</v>
      </c>
      <c r="Z1112" s="50">
        <f>'[4]From Apr 2018'!$CU$18</f>
        <v>1732279.92</v>
      </c>
      <c r="AA1112" s="29">
        <f>(Z1112/0.15)/X1112</f>
        <v>7.7382728732447809E-2</v>
      </c>
    </row>
    <row r="1113" spans="1:27" ht="13" x14ac:dyDescent="0.3">
      <c r="A1113" s="35">
        <v>43891</v>
      </c>
      <c r="B1113" s="86">
        <f>+K1113+P1113+R1113+U1113+V1113+Z1113</f>
        <v>30253936.538399998</v>
      </c>
      <c r="C1113" s="13">
        <f>(B1113/B1060)-1</f>
        <v>0.33510928773577486</v>
      </c>
      <c r="D1113" s="47">
        <f>[1]Data!$AJ1108</f>
        <v>10432352</v>
      </c>
      <c r="E1113" s="91">
        <f>[1]Data!$I1108</f>
        <v>15589189.600000001</v>
      </c>
      <c r="G1113" s="13">
        <f>(E1113/E1060)-1</f>
        <v>0.21182572958964241</v>
      </c>
      <c r="H1113" s="34">
        <f>1708+1716+1419+1595+436+1750+914</f>
        <v>9538</v>
      </c>
      <c r="I1113" s="4">
        <f>+'[2]Marketshare 2018'!$CX$15</f>
        <v>2617392107.4700003</v>
      </c>
      <c r="J1113" s="48">
        <f>(I1113/I1060)-1</f>
        <v>0.15547664221822766</v>
      </c>
      <c r="K1113" s="4">
        <f>'[2]Marketshare 2018'!$CX$69</f>
        <v>11970111.623399999</v>
      </c>
      <c r="L1113" s="29">
        <f>(K1113/0.09)/I1113</f>
        <v>5.0814411749930906E-2</v>
      </c>
      <c r="M1113" s="4">
        <f>82+68+42+51+23+60+30</f>
        <v>356</v>
      </c>
      <c r="N1113" s="4">
        <f>+'[2]Marketshare 2018'!$CX$26</f>
        <v>263826540</v>
      </c>
      <c r="O1113" s="12">
        <f>(N1113/N1060)-1</f>
        <v>0.11611335491161046</v>
      </c>
      <c r="P1113" s="4">
        <f>'[2]Marketshare 2018'!$CX$79</f>
        <v>3619077.9750000001</v>
      </c>
      <c r="Q1113" s="29">
        <f>(P1113/0.09)/N1113</f>
        <v>0.15241824230420487</v>
      </c>
      <c r="R1113" s="49">
        <v>1799017.1400000001</v>
      </c>
      <c r="S1113" s="11">
        <f>(R1113/R1060)-1</f>
        <v>0.47203004280776395</v>
      </c>
      <c r="T1113" s="4">
        <v>4105</v>
      </c>
      <c r="U1113" s="38">
        <f>[1]Data!$X1108</f>
        <v>1121005.07</v>
      </c>
      <c r="V1113" s="38">
        <f>[1]Data!$Y1108</f>
        <v>9447979.5299999993</v>
      </c>
      <c r="W1113" s="51">
        <v>2494</v>
      </c>
      <c r="X1113" s="50">
        <f>'[4]From Apr 2018'!$CW$10</f>
        <v>210006465.18000001</v>
      </c>
      <c r="Y1113" s="11">
        <f>(X1113/X1060)-1</f>
        <v>0.4633033742339816</v>
      </c>
      <c r="Z1113" s="50">
        <f>'[4]From Apr 2018'!$CW$18</f>
        <v>2296745.2000000002</v>
      </c>
      <c r="AA1113" s="29">
        <f>(Z1113/0.15)/X1113</f>
        <v>7.2910301373544914E-2</v>
      </c>
    </row>
    <row r="1114" spans="1:27" ht="13" x14ac:dyDescent="0.3">
      <c r="A1114" s="35">
        <v>43898</v>
      </c>
      <c r="B1114" s="86">
        <f>+K1114+P1114+R1114+U1114+V1114+Z1114</f>
        <v>28244902.462099999</v>
      </c>
      <c r="C1114" s="13">
        <f>(B1114/B1061)-1</f>
        <v>0.12760646012822119</v>
      </c>
      <c r="D1114" s="47">
        <f>[1]Data!$AJ1109</f>
        <v>18728552.649999999</v>
      </c>
      <c r="E1114" s="91">
        <f>[1]Data!$I1109</f>
        <v>15403993.979999999</v>
      </c>
      <c r="G1114" s="13">
        <f>(E1114/E1061)-1</f>
        <v>-5.1711558067788488E-3</v>
      </c>
      <c r="H1114" s="34">
        <f>1708+1716+1419+1595+436+1750+914</f>
        <v>9538</v>
      </c>
      <c r="I1114" s="4">
        <f>+'[2]Marketshare 2018'!$CY$15</f>
        <v>2357214572.3000002</v>
      </c>
      <c r="J1114" s="48">
        <f>(I1114/I1061)-1</f>
        <v>-7.2570319393242322E-2</v>
      </c>
      <c r="K1114" s="4">
        <f>'[2]Marketshare 2018'!$CY$69</f>
        <v>9848121.4070999995</v>
      </c>
      <c r="L1114" s="29">
        <f>(K1114/0.09)/I1114</f>
        <v>4.64207087788501E-2</v>
      </c>
      <c r="M1114" s="4">
        <f>82+68+42+51+23+60+30</f>
        <v>356</v>
      </c>
      <c r="N1114" s="4">
        <f>+'[2]Marketshare 2018'!$CY$26</f>
        <v>251343855</v>
      </c>
      <c r="O1114" s="12">
        <f>(N1114/N1061)-1</f>
        <v>-2.4027166995150617E-2</v>
      </c>
      <c r="P1114" s="4">
        <f>'[2]Marketshare 2018'!$CY$79</f>
        <v>5555872.5750000002</v>
      </c>
      <c r="Q1114" s="29">
        <f>(P1114/0.09)/N1114</f>
        <v>0.245607426925158</v>
      </c>
      <c r="R1114" s="49">
        <v>1617998.83</v>
      </c>
      <c r="S1114" s="11">
        <f>(R1114/R1061)-1</f>
        <v>-0.1590120176230041</v>
      </c>
      <c r="T1114" s="4">
        <v>4105</v>
      </c>
      <c r="U1114" s="38">
        <f>[1]Data!$X1109</f>
        <v>744225.48</v>
      </c>
      <c r="V1114" s="38">
        <f>[1]Data!$Y1109</f>
        <v>8335817.8799999999</v>
      </c>
      <c r="W1114" s="51">
        <v>2494</v>
      </c>
      <c r="X1114" s="50">
        <f>'[4]From Apr 2018'!$CX$10</f>
        <v>190943670.54000002</v>
      </c>
      <c r="Y1114" s="11">
        <f>(X1114/X1061)-1</f>
        <v>1.8186045182575716E-2</v>
      </c>
      <c r="Z1114" s="50">
        <f>'[4]From Apr 2018'!$CX$18</f>
        <v>2142866.29</v>
      </c>
      <c r="AA1114" s="29">
        <f>(Z1114/0.15)/X1114</f>
        <v>7.4816699743257511E-2</v>
      </c>
    </row>
    <row r="1115" spans="1:27" ht="13" x14ac:dyDescent="0.3">
      <c r="A1115" s="35">
        <v>43905</v>
      </c>
      <c r="B1115" s="86">
        <f t="shared" ref="B1115:B1134" si="61">+K1115+P1115+R1115+U1115+V1115+Z1115</f>
        <v>23505932.746999998</v>
      </c>
      <c r="C1115" s="13">
        <f t="shared" ref="C1115:C1178" si="62">(B1115/B1062)-1</f>
        <v>1.6630606481186527E-2</v>
      </c>
      <c r="D1115" s="47">
        <f>[5]Data!$AJ$1110</f>
        <v>11564355.5</v>
      </c>
      <c r="E1115" s="91">
        <f>[5]Data!$I$1110</f>
        <v>12629614.439999999</v>
      </c>
      <c r="G1115" s="13">
        <f t="shared" ref="G1115:G1169" si="63">(E1115/E1062)-1</f>
        <v>-9.9023538984723158E-2</v>
      </c>
      <c r="H1115" s="34">
        <f t="shared" ref="H1115:H1178" si="64">1708+1716+1419+1595+436+1750+914</f>
        <v>9538</v>
      </c>
      <c r="I1115" s="4">
        <f>'[6]Marketshare 2018'!$CZ$13</f>
        <v>1862298339.5200002</v>
      </c>
      <c r="J1115" s="48">
        <f t="shared" ref="J1115:J1169" si="65">(I1115/I1062)-1</f>
        <v>-0.20079652256493086</v>
      </c>
      <c r="K1115" s="4">
        <f>'[6]Marketshare 2018'!$CZ$67</f>
        <v>9399760.227</v>
      </c>
      <c r="L1115" s="29">
        <f t="shared" ref="L1115:L1178" si="66">(K1115/0.09)/I1115</f>
        <v>5.6082195899352753E-2</v>
      </c>
      <c r="M1115" s="4">
        <f t="shared" ref="M1115:M1178" si="67">82+68+42+51+23+60+30</f>
        <v>356</v>
      </c>
      <c r="N1115" s="4">
        <f>'[6]Marketshare 2018'!$CZ$24</f>
        <v>194536229</v>
      </c>
      <c r="O1115" s="12">
        <f t="shared" ref="O1115:O1169" si="68">(N1115/N1062)-1</f>
        <v>-0.21551071518649911</v>
      </c>
      <c r="P1115" s="4">
        <f>'[6]Marketshare 2018'!$CZ$77</f>
        <v>3229854.21</v>
      </c>
      <c r="Q1115" s="29">
        <f t="shared" ref="Q1115:Q1178" si="69">(P1115/0.09)/N1115</f>
        <v>0.18447601860319807</v>
      </c>
      <c r="R1115" s="92">
        <v>1343176.08</v>
      </c>
      <c r="S1115" s="11">
        <f t="shared" ref="S1115:S1169" si="70">(R1115/R1062)-1</f>
        <v>-0.10943584116210969</v>
      </c>
      <c r="T1115" s="4">
        <v>4105</v>
      </c>
      <c r="U1115" s="38">
        <v>1412154</v>
      </c>
      <c r="V1115" s="38">
        <v>6248558.5699999994</v>
      </c>
      <c r="W1115" s="51">
        <v>2494</v>
      </c>
      <c r="X1115" s="50">
        <f>'[7]From Apr 2018'!$CZ$10</f>
        <v>164181172.98000002</v>
      </c>
      <c r="Y1115" s="11">
        <f t="shared" ref="Y1115:Y1169" si="71">(X1115/X1062)-1</f>
        <v>1.945518004587421E-2</v>
      </c>
      <c r="Z1115" s="50">
        <f>'[7]From Apr 2018'!$CZ$18</f>
        <v>1872429.66</v>
      </c>
      <c r="AA1115" s="29">
        <f t="shared" ref="AA1115:AA1178" si="72">(Z1115/0.15)/X1115</f>
        <v>7.6031034334981998E-2</v>
      </c>
    </row>
    <row r="1116" spans="1:27" ht="13" x14ac:dyDescent="0.3">
      <c r="A1116" s="35">
        <v>43912</v>
      </c>
      <c r="B1116" s="86">
        <f t="shared" si="61"/>
        <v>17096681.2806</v>
      </c>
      <c r="C1116" s="13">
        <f t="shared" si="62"/>
        <v>-0.36345151010512289</v>
      </c>
      <c r="D1116" s="47">
        <f>[5]Data!$AJ$1111</f>
        <v>4176070</v>
      </c>
      <c r="E1116" s="91">
        <f>[5]Data!$I$1111</f>
        <v>8330617.0599999996</v>
      </c>
      <c r="G1116" s="13">
        <f t="shared" si="63"/>
        <v>-0.50654067077527321</v>
      </c>
      <c r="H1116" s="34">
        <f t="shared" si="64"/>
        <v>9538</v>
      </c>
      <c r="I1116" s="4">
        <f>'[6]Marketshare 2018'!$DA$13</f>
        <v>1097960215.8799999</v>
      </c>
      <c r="J1116" s="48">
        <f t="shared" si="65"/>
        <v>-0.52526262700552873</v>
      </c>
      <c r="K1116" s="4">
        <f>'[6]Marketshare 2018'!$DA$67</f>
        <v>5274428.5155999996</v>
      </c>
      <c r="L1116" s="29">
        <f t="shared" si="66"/>
        <v>5.3376033518184936E-2</v>
      </c>
      <c r="M1116" s="4">
        <f t="shared" si="67"/>
        <v>356</v>
      </c>
      <c r="N1116" s="4">
        <f>'[6]Marketshare 2018'!$DA$24</f>
        <v>122997930</v>
      </c>
      <c r="O1116" s="12">
        <f t="shared" si="68"/>
        <v>-0.53862503068851619</v>
      </c>
      <c r="P1116" s="4">
        <f>'[6]Marketshare 2018'!$DA$77</f>
        <v>2309754.8249999997</v>
      </c>
      <c r="Q1116" s="29">
        <f>(P1116/0.09)/N1116</f>
        <v>0.20865345050928902</v>
      </c>
      <c r="R1116" s="49">
        <v>1104487.8899999999</v>
      </c>
      <c r="S1116" s="11">
        <f t="shared" si="70"/>
        <v>-0.18385388730258989</v>
      </c>
      <c r="T1116" s="4">
        <v>4105</v>
      </c>
      <c r="U1116" s="38">
        <v>1561321.25</v>
      </c>
      <c r="V1116" s="38">
        <v>5508750.71</v>
      </c>
      <c r="W1116" s="51">
        <v>2494</v>
      </c>
      <c r="X1116" s="50">
        <f>'[7]From Apr 2018'!$DA$10</f>
        <v>119385533.35999998</v>
      </c>
      <c r="Y1116" s="11">
        <f t="shared" si="71"/>
        <v>-0.14216747831797938</v>
      </c>
      <c r="Z1116" s="50">
        <f>'[7]From Apr 2018'!$DA$18</f>
        <v>1337938.0900000001</v>
      </c>
      <c r="AA1116" s="29">
        <f t="shared" si="72"/>
        <v>7.4712463190746758E-2</v>
      </c>
    </row>
    <row r="1117" spans="1:27" ht="13" x14ac:dyDescent="0.3">
      <c r="A1117" s="35">
        <v>43919</v>
      </c>
      <c r="B1117" s="86">
        <f t="shared" si="61"/>
        <v>3028887.68</v>
      </c>
      <c r="C1117" s="13">
        <f t="shared" si="62"/>
        <v>-0.8756483896596553</v>
      </c>
      <c r="D1117" s="47">
        <f>[5]Data!$AJ$1112</f>
        <v>0</v>
      </c>
      <c r="E1117" s="91">
        <f>[5]Data!$I$1112</f>
        <v>0</v>
      </c>
      <c r="G1117" s="13">
        <f t="shared" si="63"/>
        <v>-1</v>
      </c>
      <c r="H1117" s="34">
        <f t="shared" si="64"/>
        <v>9538</v>
      </c>
      <c r="I1117" s="4">
        <f>'[6]Marketshare 2018'!$DB$13</f>
        <v>0</v>
      </c>
      <c r="J1117" s="48">
        <f t="shared" si="65"/>
        <v>-1</v>
      </c>
      <c r="K1117" s="4">
        <f>'[6]Marketshare 2018'!$DB$67</f>
        <v>0</v>
      </c>
      <c r="L1117" s="29" t="e">
        <f t="shared" si="66"/>
        <v>#DIV/0!</v>
      </c>
      <c r="M1117" s="4">
        <f t="shared" si="67"/>
        <v>356</v>
      </c>
      <c r="N1117" s="4">
        <f>'[6]Marketshare 2018'!$DB$24</f>
        <v>0</v>
      </c>
      <c r="O1117" s="12">
        <f t="shared" si="68"/>
        <v>-1</v>
      </c>
      <c r="P1117" s="4">
        <f>'[6]Marketshare 2018'!$DB$77</f>
        <v>0</v>
      </c>
      <c r="Q1117" s="29" t="e">
        <f t="shared" si="69"/>
        <v>#DIV/0!</v>
      </c>
      <c r="R1117" s="49">
        <v>0</v>
      </c>
      <c r="S1117" s="11">
        <f t="shared" si="70"/>
        <v>-1</v>
      </c>
      <c r="T1117" s="4">
        <v>4105</v>
      </c>
      <c r="U1117" s="38">
        <v>79442.95</v>
      </c>
      <c r="V1117" s="38">
        <v>2949444.73</v>
      </c>
      <c r="W1117" s="51">
        <v>2494</v>
      </c>
      <c r="X1117" s="50">
        <f>'[7]From Apr 2018'!$DB$10</f>
        <v>0</v>
      </c>
      <c r="Y1117" s="11">
        <f t="shared" si="71"/>
        <v>-1</v>
      </c>
      <c r="Z1117" s="50">
        <f>'[7]From Apr 2018'!$DB$18</f>
        <v>0</v>
      </c>
      <c r="AA1117" s="29" t="e">
        <f t="shared" si="72"/>
        <v>#DIV/0!</v>
      </c>
    </row>
    <row r="1118" spans="1:27" ht="13" x14ac:dyDescent="0.3">
      <c r="A1118" s="35">
        <v>43926</v>
      </c>
      <c r="B1118" s="86">
        <f t="shared" si="61"/>
        <v>2183545.9700000002</v>
      </c>
      <c r="C1118" s="13">
        <f t="shared" si="62"/>
        <v>-0.922108928404763</v>
      </c>
      <c r="D1118" s="47">
        <f>[5]Data!$AJ$1113</f>
        <v>0</v>
      </c>
      <c r="E1118" s="91">
        <f>[5]Data!$I$1113</f>
        <v>0</v>
      </c>
      <c r="G1118" s="13">
        <f t="shared" si="63"/>
        <v>-1</v>
      </c>
      <c r="H1118" s="34">
        <f t="shared" si="64"/>
        <v>9538</v>
      </c>
      <c r="I1118" s="4">
        <f>'[6]Marketshare 2018'!$DC$13</f>
        <v>0</v>
      </c>
      <c r="J1118" s="48">
        <f t="shared" si="65"/>
        <v>-1</v>
      </c>
      <c r="K1118" s="4">
        <f>'[6]Marketshare 2018'!$DC$67</f>
        <v>0</v>
      </c>
      <c r="L1118" s="29" t="e">
        <f t="shared" si="66"/>
        <v>#DIV/0!</v>
      </c>
      <c r="M1118" s="4">
        <f t="shared" si="67"/>
        <v>356</v>
      </c>
      <c r="N1118" s="4">
        <f>'[6]Marketshare 2018'!$DC$24</f>
        <v>0</v>
      </c>
      <c r="O1118" s="12">
        <f t="shared" si="68"/>
        <v>-1</v>
      </c>
      <c r="P1118" s="4">
        <f>'[6]Marketshare 2018'!$DC$77</f>
        <v>0</v>
      </c>
      <c r="Q1118" s="29" t="e">
        <f t="shared" si="69"/>
        <v>#DIV/0!</v>
      </c>
      <c r="R1118" s="49">
        <v>0</v>
      </c>
      <c r="S1118" s="11">
        <f t="shared" si="70"/>
        <v>-1</v>
      </c>
      <c r="T1118" s="4">
        <v>4105</v>
      </c>
      <c r="U1118" s="38">
        <v>0</v>
      </c>
      <c r="V1118" s="38">
        <v>2183545.9700000002</v>
      </c>
      <c r="W1118" s="51">
        <v>2494</v>
      </c>
      <c r="X1118" s="50">
        <f>'[7]From Apr 2018'!$DC$10</f>
        <v>0</v>
      </c>
      <c r="Y1118" s="11">
        <f t="shared" si="71"/>
        <v>-1</v>
      </c>
      <c r="Z1118" s="50">
        <f>'[7]From Apr 2018'!$DC$18</f>
        <v>0</v>
      </c>
      <c r="AA1118" s="29" t="e">
        <f t="shared" si="72"/>
        <v>#DIV/0!</v>
      </c>
    </row>
    <row r="1119" spans="1:27" ht="13" x14ac:dyDescent="0.3">
      <c r="A1119" s="35">
        <v>43933</v>
      </c>
      <c r="B1119" s="86">
        <f t="shared" si="61"/>
        <v>2358490.8299999996</v>
      </c>
      <c r="C1119" s="13">
        <f t="shared" si="62"/>
        <v>-0.91521902137304278</v>
      </c>
      <c r="D1119" s="47">
        <f>[5]Data!$AJ$1114</f>
        <v>0</v>
      </c>
      <c r="E1119" s="91">
        <f>[5]Data!$I$1114</f>
        <v>0</v>
      </c>
      <c r="G1119" s="13">
        <f t="shared" si="63"/>
        <v>-1</v>
      </c>
      <c r="H1119" s="34">
        <f t="shared" si="64"/>
        <v>9538</v>
      </c>
      <c r="I1119" s="4">
        <f>'[6]Marketshare 2018'!$DD$13</f>
        <v>0</v>
      </c>
      <c r="J1119" s="48">
        <f t="shared" si="65"/>
        <v>-1</v>
      </c>
      <c r="K1119" s="4">
        <f>'[6]Marketshare 2018'!$DD$67</f>
        <v>0</v>
      </c>
      <c r="L1119" s="29" t="e">
        <f t="shared" si="66"/>
        <v>#DIV/0!</v>
      </c>
      <c r="M1119" s="4">
        <f t="shared" si="67"/>
        <v>356</v>
      </c>
      <c r="N1119" s="4">
        <f>'[6]Marketshare 2018'!$DD$24</f>
        <v>0</v>
      </c>
      <c r="O1119" s="12">
        <f t="shared" si="68"/>
        <v>-1</v>
      </c>
      <c r="P1119" s="4">
        <f>'[6]Marketshare 2018'!$DD$77</f>
        <v>0</v>
      </c>
      <c r="Q1119" s="29" t="e">
        <f t="shared" si="69"/>
        <v>#DIV/0!</v>
      </c>
      <c r="R1119" s="49">
        <v>0</v>
      </c>
      <c r="S1119" s="11">
        <f t="shared" si="70"/>
        <v>-1</v>
      </c>
      <c r="T1119" s="4">
        <v>4105</v>
      </c>
      <c r="U1119" s="38">
        <v>104112.78</v>
      </c>
      <c r="V1119" s="38">
        <v>2254378.0499999998</v>
      </c>
      <c r="W1119" s="51">
        <v>2494</v>
      </c>
      <c r="X1119" s="50">
        <f>'[7]From Apr 2018'!$DD$10</f>
        <v>0</v>
      </c>
      <c r="Y1119" s="11">
        <f t="shared" si="71"/>
        <v>-1</v>
      </c>
      <c r="Z1119" s="50">
        <f>'[7]From Apr 2018'!$DD$18</f>
        <v>0</v>
      </c>
      <c r="AA1119" s="29" t="e">
        <f t="shared" si="72"/>
        <v>#DIV/0!</v>
      </c>
    </row>
    <row r="1120" spans="1:27" ht="13" x14ac:dyDescent="0.3">
      <c r="A1120" s="35">
        <v>43940</v>
      </c>
      <c r="B1120" s="86">
        <f t="shared" si="61"/>
        <v>2028693.75</v>
      </c>
      <c r="C1120" s="13">
        <f t="shared" si="62"/>
        <v>-0.91081064853549865</v>
      </c>
      <c r="D1120" s="47">
        <f>[5]Data!$AJ$1115</f>
        <v>0</v>
      </c>
      <c r="E1120" s="91">
        <f>[5]Data!$I$1115</f>
        <v>0</v>
      </c>
      <c r="G1120" s="13">
        <f t="shared" si="63"/>
        <v>-1</v>
      </c>
      <c r="H1120" s="34">
        <f t="shared" si="64"/>
        <v>9538</v>
      </c>
      <c r="I1120" s="4">
        <f>'[6]Marketshare 2018'!$DE$13</f>
        <v>0</v>
      </c>
      <c r="J1120" s="48">
        <f t="shared" si="65"/>
        <v>-1</v>
      </c>
      <c r="K1120" s="4">
        <f>'[6]Marketshare 2018'!$DE$67</f>
        <v>0</v>
      </c>
      <c r="L1120" s="29" t="e">
        <f t="shared" si="66"/>
        <v>#DIV/0!</v>
      </c>
      <c r="M1120" s="4">
        <f t="shared" si="67"/>
        <v>356</v>
      </c>
      <c r="N1120" s="4">
        <f>'[6]Marketshare 2018'!$DE$24</f>
        <v>0</v>
      </c>
      <c r="O1120" s="12">
        <f t="shared" si="68"/>
        <v>-1</v>
      </c>
      <c r="P1120" s="4">
        <f>'[6]Marketshare 2018'!$DE$77</f>
        <v>0</v>
      </c>
      <c r="Q1120" s="29" t="e">
        <f t="shared" si="69"/>
        <v>#DIV/0!</v>
      </c>
      <c r="R1120" s="49">
        <v>0</v>
      </c>
      <c r="S1120" s="11">
        <f t="shared" si="70"/>
        <v>-1</v>
      </c>
      <c r="T1120" s="4">
        <v>4105</v>
      </c>
      <c r="U1120" s="38">
        <v>107203.04</v>
      </c>
      <c r="V1120" s="38">
        <v>1921490.71</v>
      </c>
      <c r="W1120" s="51">
        <v>2494</v>
      </c>
      <c r="X1120" s="50">
        <f>'[7]From Apr 2018'!$DE$10</f>
        <v>0</v>
      </c>
      <c r="Y1120" s="11">
        <f t="shared" si="71"/>
        <v>-1</v>
      </c>
      <c r="Z1120" s="50">
        <f>'[7]From Apr 2018'!$DE$18</f>
        <v>0</v>
      </c>
      <c r="AA1120" s="29" t="e">
        <f t="shared" si="72"/>
        <v>#DIV/0!</v>
      </c>
    </row>
    <row r="1121" spans="1:27" ht="13" x14ac:dyDescent="0.3">
      <c r="A1121" s="35">
        <v>43947</v>
      </c>
      <c r="B1121" s="86">
        <f t="shared" si="61"/>
        <v>1941259.29</v>
      </c>
      <c r="C1121" s="13">
        <f t="shared" si="62"/>
        <v>-0.9195545517250836</v>
      </c>
      <c r="D1121" s="47">
        <f>[5]Data!$AJ$1116</f>
        <v>0</v>
      </c>
      <c r="E1121" s="91">
        <f>[5]Data!$I$1116</f>
        <v>0</v>
      </c>
      <c r="G1121" s="13">
        <f t="shared" si="63"/>
        <v>-1</v>
      </c>
      <c r="H1121" s="34">
        <f t="shared" si="64"/>
        <v>9538</v>
      </c>
      <c r="I1121" s="4">
        <f>'[6]Marketshare 2018'!$DF$13</f>
        <v>0</v>
      </c>
      <c r="J1121" s="48">
        <f t="shared" si="65"/>
        <v>-1</v>
      </c>
      <c r="K1121" s="4">
        <f>'[6]Marketshare 2018'!$DF$67</f>
        <v>0</v>
      </c>
      <c r="L1121" s="29" t="e">
        <f t="shared" si="66"/>
        <v>#DIV/0!</v>
      </c>
      <c r="M1121" s="4">
        <f t="shared" si="67"/>
        <v>356</v>
      </c>
      <c r="N1121" s="4">
        <f>'[6]Marketshare 2018'!$DF$24</f>
        <v>0</v>
      </c>
      <c r="O1121" s="12">
        <f t="shared" si="68"/>
        <v>-1</v>
      </c>
      <c r="P1121" s="4">
        <f>'[6]Marketshare 2018'!$DF$77</f>
        <v>0</v>
      </c>
      <c r="Q1121" s="29" t="e">
        <f t="shared" si="69"/>
        <v>#DIV/0!</v>
      </c>
      <c r="R1121" s="49">
        <v>0</v>
      </c>
      <c r="S1121" s="11">
        <f t="shared" si="70"/>
        <v>-1</v>
      </c>
      <c r="T1121" s="4">
        <v>4105</v>
      </c>
      <c r="U1121" s="38">
        <v>95122.62</v>
      </c>
      <c r="V1121" s="38">
        <v>1846136.67</v>
      </c>
      <c r="W1121" s="51">
        <v>2494</v>
      </c>
      <c r="X1121" s="50">
        <f>'[7]From Apr 2018'!$DF$10</f>
        <v>0</v>
      </c>
      <c r="Y1121" s="11">
        <f t="shared" si="71"/>
        <v>-1</v>
      </c>
      <c r="Z1121" s="50">
        <f>'[7]From Apr 2018'!$DF$18</f>
        <v>0</v>
      </c>
      <c r="AA1121" s="29" t="e">
        <f t="shared" si="72"/>
        <v>#DIV/0!</v>
      </c>
    </row>
    <row r="1122" spans="1:27" ht="13" x14ac:dyDescent="0.3">
      <c r="A1122" s="35">
        <v>43954</v>
      </c>
      <c r="B1122" s="86">
        <f t="shared" si="61"/>
        <v>2115479.4500000002</v>
      </c>
      <c r="C1122" s="13">
        <f t="shared" si="62"/>
        <v>-0.92400940328986847</v>
      </c>
      <c r="D1122" s="47">
        <f>[5]Data!$AJ$1117</f>
        <v>0</v>
      </c>
      <c r="E1122" s="91">
        <f>[5]Data!$I$1117</f>
        <v>0</v>
      </c>
      <c r="G1122" s="13">
        <f t="shared" si="63"/>
        <v>-1</v>
      </c>
      <c r="H1122" s="34">
        <f t="shared" si="64"/>
        <v>9538</v>
      </c>
      <c r="I1122" s="4">
        <f>'[6]Marketshare 2018'!$DG$13</f>
        <v>0</v>
      </c>
      <c r="J1122" s="48">
        <f t="shared" si="65"/>
        <v>-1</v>
      </c>
      <c r="K1122" s="4">
        <f>'[6]Marketshare 2018'!$DG$67</f>
        <v>0</v>
      </c>
      <c r="L1122" s="29" t="e">
        <f t="shared" si="66"/>
        <v>#DIV/0!</v>
      </c>
      <c r="M1122" s="4">
        <f t="shared" si="67"/>
        <v>356</v>
      </c>
      <c r="N1122" s="4">
        <f>'[6]Marketshare 2018'!$DG$24</f>
        <v>0</v>
      </c>
      <c r="O1122" s="12">
        <f t="shared" si="68"/>
        <v>-1</v>
      </c>
      <c r="P1122" s="4">
        <f>'[6]Marketshare 2018'!$DG$77</f>
        <v>0</v>
      </c>
      <c r="Q1122" s="29" t="e">
        <f t="shared" si="69"/>
        <v>#DIV/0!</v>
      </c>
      <c r="R1122" s="49">
        <v>0</v>
      </c>
      <c r="S1122" s="11">
        <f t="shared" si="70"/>
        <v>-1</v>
      </c>
      <c r="T1122" s="4">
        <v>4105</v>
      </c>
      <c r="U1122" s="38">
        <v>111202.12</v>
      </c>
      <c r="V1122" s="38">
        <v>2004277.33</v>
      </c>
      <c r="W1122" s="51">
        <v>2494</v>
      </c>
      <c r="X1122" s="50">
        <f>'[7]From Apr 2018'!$DG$10</f>
        <v>0</v>
      </c>
      <c r="Y1122" s="11">
        <f t="shared" si="71"/>
        <v>-1</v>
      </c>
      <c r="Z1122" s="50">
        <f>'[7]From Apr 2018'!$DG$18</f>
        <v>0</v>
      </c>
      <c r="AA1122" s="29" t="e">
        <f t="shared" si="72"/>
        <v>#DIV/0!</v>
      </c>
    </row>
    <row r="1123" spans="1:27" ht="13" x14ac:dyDescent="0.3">
      <c r="A1123" s="35">
        <v>43961</v>
      </c>
      <c r="B1123" s="86">
        <f t="shared" si="61"/>
        <v>1895947.5</v>
      </c>
      <c r="C1123" s="13">
        <f t="shared" si="62"/>
        <v>-0.93262890785487951</v>
      </c>
      <c r="D1123" s="47">
        <f>[5]Data!$AJ$1118</f>
        <v>0</v>
      </c>
      <c r="E1123" s="91">
        <f>[5]Data!$I$1118</f>
        <v>0</v>
      </c>
      <c r="G1123" s="13">
        <f t="shared" si="63"/>
        <v>-1</v>
      </c>
      <c r="H1123" s="34">
        <f t="shared" si="64"/>
        <v>9538</v>
      </c>
      <c r="I1123" s="4">
        <f>'[6]Marketshare 2018'!$DH$13</f>
        <v>0</v>
      </c>
      <c r="J1123" s="48">
        <f t="shared" si="65"/>
        <v>-1</v>
      </c>
      <c r="K1123" s="4">
        <f>'[6]Marketshare 2018'!$DH$67</f>
        <v>0</v>
      </c>
      <c r="L1123" s="29" t="e">
        <f t="shared" si="66"/>
        <v>#DIV/0!</v>
      </c>
      <c r="M1123" s="4">
        <f t="shared" si="67"/>
        <v>356</v>
      </c>
      <c r="N1123" s="4">
        <f>'[6]Marketshare 2018'!$DH$24</f>
        <v>0</v>
      </c>
      <c r="O1123" s="12">
        <f t="shared" si="68"/>
        <v>-1</v>
      </c>
      <c r="P1123" s="4">
        <f>'[6]Marketshare 2018'!$DH$77</f>
        <v>0</v>
      </c>
      <c r="Q1123" s="29" t="e">
        <f t="shared" si="69"/>
        <v>#DIV/0!</v>
      </c>
      <c r="R1123" s="49">
        <v>0</v>
      </c>
      <c r="S1123" s="11">
        <f t="shared" si="70"/>
        <v>-1</v>
      </c>
      <c r="T1123" s="4">
        <v>4105</v>
      </c>
      <c r="U1123" s="38">
        <v>78464.77</v>
      </c>
      <c r="V1123" s="38">
        <v>1817482.73</v>
      </c>
      <c r="W1123" s="51">
        <v>2494</v>
      </c>
      <c r="X1123" s="50">
        <f>'[7]From Apr 2018'!$DH$10</f>
        <v>0</v>
      </c>
      <c r="Y1123" s="11">
        <f t="shared" si="71"/>
        <v>-1</v>
      </c>
      <c r="Z1123" s="50">
        <f>'[7]From Apr 2018'!$DH$18</f>
        <v>0</v>
      </c>
      <c r="AA1123" s="29" t="e">
        <f t="shared" si="72"/>
        <v>#DIV/0!</v>
      </c>
    </row>
    <row r="1124" spans="1:27" ht="13" x14ac:dyDescent="0.3">
      <c r="A1124" s="35">
        <v>43968</v>
      </c>
      <c r="B1124" s="86">
        <f t="shared" si="61"/>
        <v>2070365.09</v>
      </c>
      <c r="C1124" s="13">
        <f t="shared" si="62"/>
        <v>-0.90784561429507771</v>
      </c>
      <c r="D1124" s="47">
        <f>[5]Data!$AJ$1119</f>
        <v>0</v>
      </c>
      <c r="E1124" s="91">
        <f>[5]Data!$I$1119</f>
        <v>0</v>
      </c>
      <c r="G1124" s="13">
        <f t="shared" si="63"/>
        <v>-1</v>
      </c>
      <c r="H1124" s="34">
        <f t="shared" si="64"/>
        <v>9538</v>
      </c>
      <c r="I1124" s="4">
        <f>'[6]Marketshare 2018'!$DI$13</f>
        <v>0</v>
      </c>
      <c r="J1124" s="48">
        <f t="shared" si="65"/>
        <v>-1</v>
      </c>
      <c r="K1124" s="4">
        <f>'[6]Marketshare 2018'!$DI$67</f>
        <v>0</v>
      </c>
      <c r="L1124" s="29" t="e">
        <f t="shared" si="66"/>
        <v>#DIV/0!</v>
      </c>
      <c r="M1124" s="4">
        <f t="shared" si="67"/>
        <v>356</v>
      </c>
      <c r="N1124" s="4">
        <f>'[6]Marketshare 2018'!$DI$24</f>
        <v>0</v>
      </c>
      <c r="O1124" s="12">
        <f t="shared" si="68"/>
        <v>-1</v>
      </c>
      <c r="P1124" s="4">
        <f>'[6]Marketshare 2018'!$DI$77</f>
        <v>0</v>
      </c>
      <c r="Q1124" s="29" t="e">
        <f t="shared" si="69"/>
        <v>#DIV/0!</v>
      </c>
      <c r="R1124" s="49">
        <v>0</v>
      </c>
      <c r="S1124" s="11">
        <f t="shared" si="70"/>
        <v>-1</v>
      </c>
      <c r="T1124" s="4">
        <v>4105</v>
      </c>
      <c r="U1124" s="38">
        <v>74605.259999999995</v>
      </c>
      <c r="V1124" s="38">
        <v>1995759.83</v>
      </c>
      <c r="W1124" s="51">
        <v>2494</v>
      </c>
      <c r="X1124" s="50">
        <f>'[7]From Apr 2018'!$DI$10</f>
        <v>0</v>
      </c>
      <c r="Y1124" s="11">
        <f t="shared" si="71"/>
        <v>-1</v>
      </c>
      <c r="Z1124" s="50">
        <f>'[7]From Apr 2018'!$DI$18</f>
        <v>0</v>
      </c>
      <c r="AA1124" s="29" t="e">
        <f t="shared" si="72"/>
        <v>#DIV/0!</v>
      </c>
    </row>
    <row r="1125" spans="1:27" ht="13" x14ac:dyDescent="0.3">
      <c r="A1125" s="35">
        <v>43975</v>
      </c>
      <c r="B1125" s="86">
        <f t="shared" si="61"/>
        <v>2141448.11</v>
      </c>
      <c r="C1125" s="13">
        <f t="shared" si="62"/>
        <v>-0.89927472778968021</v>
      </c>
      <c r="D1125" s="47">
        <f>[5]Data!$AJ$1120</f>
        <v>0</v>
      </c>
      <c r="E1125" s="91">
        <f>[5]Data!$I$1120</f>
        <v>0</v>
      </c>
      <c r="G1125" s="13">
        <f t="shared" si="63"/>
        <v>-1</v>
      </c>
      <c r="H1125" s="34">
        <f t="shared" si="64"/>
        <v>9538</v>
      </c>
      <c r="I1125" s="4">
        <f>'[6]Marketshare 2018'!$DJ$13</f>
        <v>0</v>
      </c>
      <c r="J1125" s="48">
        <f t="shared" si="65"/>
        <v>-1</v>
      </c>
      <c r="K1125" s="4">
        <f>'[6]Marketshare 2018'!$DJ$67</f>
        <v>0</v>
      </c>
      <c r="L1125" s="29" t="e">
        <f t="shared" si="66"/>
        <v>#DIV/0!</v>
      </c>
      <c r="M1125" s="4">
        <f t="shared" si="67"/>
        <v>356</v>
      </c>
      <c r="N1125" s="4">
        <f>'[6]Marketshare 2018'!$DJ$24</f>
        <v>0</v>
      </c>
      <c r="O1125" s="12">
        <f t="shared" si="68"/>
        <v>-1</v>
      </c>
      <c r="P1125" s="4">
        <f>'[6]Marketshare 2018'!$DJ$77</f>
        <v>0</v>
      </c>
      <c r="Q1125" s="29" t="e">
        <f t="shared" si="69"/>
        <v>#DIV/0!</v>
      </c>
      <c r="R1125" s="49">
        <v>0</v>
      </c>
      <c r="S1125" s="11">
        <f t="shared" si="70"/>
        <v>-1</v>
      </c>
      <c r="T1125" s="4">
        <v>4105</v>
      </c>
      <c r="U1125" s="38">
        <v>100251.69</v>
      </c>
      <c r="V1125" s="38">
        <v>2041196.42</v>
      </c>
      <c r="W1125" s="51">
        <v>2494</v>
      </c>
      <c r="X1125" s="50">
        <f>'[7]From Apr 2018'!$DJ$10</f>
        <v>0</v>
      </c>
      <c r="Y1125" s="11">
        <f t="shared" si="71"/>
        <v>-1</v>
      </c>
      <c r="Z1125" s="50">
        <f>'[7]From Apr 2018'!$DJ$18</f>
        <v>0</v>
      </c>
      <c r="AA1125" s="29" t="e">
        <f t="shared" si="72"/>
        <v>#DIV/0!</v>
      </c>
    </row>
    <row r="1126" spans="1:27" ht="13" x14ac:dyDescent="0.3">
      <c r="A1126" s="35">
        <v>43982</v>
      </c>
      <c r="B1126" s="86">
        <f t="shared" si="61"/>
        <v>2307041.8000000003</v>
      </c>
      <c r="C1126" s="13">
        <f t="shared" si="62"/>
        <v>-0.89182252080894531</v>
      </c>
      <c r="D1126" s="47">
        <f>[5]Data!$AJ$1121</f>
        <v>0</v>
      </c>
      <c r="E1126" s="91">
        <f>[5]Data!$I$1121</f>
        <v>0</v>
      </c>
      <c r="G1126" s="13">
        <f t="shared" si="63"/>
        <v>-1</v>
      </c>
      <c r="H1126" s="34">
        <f t="shared" si="64"/>
        <v>9538</v>
      </c>
      <c r="I1126" s="4">
        <f>'[6]Marketshare 2018'!$DK$13</f>
        <v>0</v>
      </c>
      <c r="J1126" s="48">
        <f t="shared" si="65"/>
        <v>-1</v>
      </c>
      <c r="K1126" s="4">
        <f>'[6]Marketshare 2018'!$DK$67</f>
        <v>0</v>
      </c>
      <c r="L1126" s="29" t="e">
        <f t="shared" si="66"/>
        <v>#DIV/0!</v>
      </c>
      <c r="M1126" s="4">
        <f t="shared" si="67"/>
        <v>356</v>
      </c>
      <c r="N1126" s="4">
        <f>'[6]Marketshare 2018'!$DK$24</f>
        <v>0</v>
      </c>
      <c r="O1126" s="12">
        <f t="shared" si="68"/>
        <v>-1</v>
      </c>
      <c r="P1126" s="4">
        <f>'[6]Marketshare 2018'!$DK$77</f>
        <v>0</v>
      </c>
      <c r="Q1126" s="29" t="e">
        <f t="shared" si="69"/>
        <v>#DIV/0!</v>
      </c>
      <c r="R1126" s="49">
        <v>0</v>
      </c>
      <c r="S1126" s="11">
        <f t="shared" si="70"/>
        <v>-1</v>
      </c>
      <c r="T1126" s="4">
        <v>4105</v>
      </c>
      <c r="U1126" s="38">
        <v>200113.7</v>
      </c>
      <c r="V1126" s="38">
        <v>2106928.1</v>
      </c>
      <c r="W1126" s="51">
        <v>2494</v>
      </c>
      <c r="X1126" s="50">
        <f>'[7]From Apr 2018'!$DK$10</f>
        <v>0</v>
      </c>
      <c r="Y1126" s="11">
        <f t="shared" si="71"/>
        <v>-1</v>
      </c>
      <c r="Z1126" s="50">
        <f>'[7]From Apr 2018'!$DK$18</f>
        <v>0</v>
      </c>
      <c r="AA1126" s="29" t="e">
        <f t="shared" si="72"/>
        <v>#DIV/0!</v>
      </c>
    </row>
    <row r="1127" spans="1:27" ht="13" x14ac:dyDescent="0.3">
      <c r="A1127" s="35">
        <v>43989</v>
      </c>
      <c r="B1127" s="86">
        <f t="shared" si="61"/>
        <v>5514807.9799999995</v>
      </c>
      <c r="C1127" s="13">
        <f t="shared" si="62"/>
        <v>-0.78618691165358312</v>
      </c>
      <c r="D1127" s="47">
        <f>[5]Data!$AJ$1122</f>
        <v>0</v>
      </c>
      <c r="E1127" s="91">
        <f>[5]Data!$I$1122</f>
        <v>0</v>
      </c>
      <c r="G1127" s="13">
        <f t="shared" si="63"/>
        <v>-1</v>
      </c>
      <c r="H1127" s="34">
        <f t="shared" si="64"/>
        <v>9538</v>
      </c>
      <c r="I1127" s="4">
        <f>'[6]Marketshare 2018'!$DL$13</f>
        <v>0</v>
      </c>
      <c r="J1127" s="48">
        <f t="shared" si="65"/>
        <v>-1</v>
      </c>
      <c r="K1127" s="4">
        <f>'[6]Marketshare 2018'!$DL$67</f>
        <v>0</v>
      </c>
      <c r="L1127" s="29" t="e">
        <f t="shared" si="66"/>
        <v>#DIV/0!</v>
      </c>
      <c r="M1127" s="4">
        <f t="shared" si="67"/>
        <v>356</v>
      </c>
      <c r="N1127" s="4">
        <f>'[6]Marketshare 2018'!$DL$24</f>
        <v>0</v>
      </c>
      <c r="O1127" s="12">
        <f t="shared" si="68"/>
        <v>-1</v>
      </c>
      <c r="P1127" s="4">
        <f>'[6]Marketshare 2018'!$DL$77</f>
        <v>0</v>
      </c>
      <c r="Q1127" s="29" t="e">
        <f t="shared" si="69"/>
        <v>#DIV/0!</v>
      </c>
      <c r="R1127" s="49">
        <v>0</v>
      </c>
      <c r="S1127" s="11">
        <f t="shared" si="70"/>
        <v>-1</v>
      </c>
      <c r="T1127" s="4">
        <v>4105</v>
      </c>
      <c r="U1127" s="38">
        <v>92909.14</v>
      </c>
      <c r="V1127" s="38">
        <v>5421898.8399999999</v>
      </c>
      <c r="W1127" s="51">
        <v>2494</v>
      </c>
      <c r="X1127" s="50">
        <f>'[7]From Apr 2018'!$DL$10</f>
        <v>0</v>
      </c>
      <c r="Y1127" s="11">
        <f t="shared" si="71"/>
        <v>-1</v>
      </c>
      <c r="Z1127" s="50">
        <f>'[7]From Apr 2018'!$DL$18</f>
        <v>0</v>
      </c>
      <c r="AA1127" s="29" t="e">
        <f t="shared" si="72"/>
        <v>#DIV/0!</v>
      </c>
    </row>
    <row r="1128" spans="1:27" ht="13" x14ac:dyDescent="0.3">
      <c r="A1128" s="35">
        <v>43996</v>
      </c>
      <c r="B1128" s="86">
        <f t="shared" si="61"/>
        <v>5324669.7</v>
      </c>
      <c r="C1128" s="13">
        <f t="shared" si="62"/>
        <v>-0.76012794707504083</v>
      </c>
      <c r="D1128" s="47">
        <f>[5]Data!$AJ$1123</f>
        <v>0</v>
      </c>
      <c r="E1128" s="91">
        <f>[5]Data!$I$1123</f>
        <v>0</v>
      </c>
      <c r="G1128" s="13">
        <f t="shared" si="63"/>
        <v>-1</v>
      </c>
      <c r="H1128" s="34">
        <f t="shared" si="64"/>
        <v>9538</v>
      </c>
      <c r="I1128" s="4">
        <f>'[6]Marketshare 2018'!$DM$13</f>
        <v>0</v>
      </c>
      <c r="J1128" s="48">
        <f t="shared" si="65"/>
        <v>-1</v>
      </c>
      <c r="K1128" s="4">
        <f>'[6]Marketshare 2018'!$DM$67</f>
        <v>0</v>
      </c>
      <c r="L1128" s="29" t="e">
        <f t="shared" si="66"/>
        <v>#DIV/0!</v>
      </c>
      <c r="M1128" s="4">
        <f t="shared" si="67"/>
        <v>356</v>
      </c>
      <c r="N1128" s="4">
        <f>'[6]Marketshare 2018'!$DM$24</f>
        <v>0</v>
      </c>
      <c r="O1128" s="12">
        <f t="shared" si="68"/>
        <v>-1</v>
      </c>
      <c r="P1128" s="4">
        <f>'[6]Marketshare 2018'!$DM$77</f>
        <v>0</v>
      </c>
      <c r="Q1128" s="29" t="e">
        <f t="shared" si="69"/>
        <v>#DIV/0!</v>
      </c>
      <c r="R1128" s="49">
        <v>0</v>
      </c>
      <c r="S1128" s="11">
        <f t="shared" si="70"/>
        <v>-1</v>
      </c>
      <c r="T1128" s="4">
        <v>4105</v>
      </c>
      <c r="U1128" s="38">
        <v>477981.72</v>
      </c>
      <c r="V1128" s="38">
        <v>4846687.9800000004</v>
      </c>
      <c r="W1128" s="51">
        <v>2494</v>
      </c>
      <c r="X1128" s="50">
        <f>'[7]From Apr 2018'!$DM$10</f>
        <v>0</v>
      </c>
      <c r="Y1128" s="11">
        <f t="shared" si="71"/>
        <v>-1</v>
      </c>
      <c r="Z1128" s="50">
        <f>'[7]From Apr 2018'!$DM$18</f>
        <v>0</v>
      </c>
      <c r="AA1128" s="29" t="e">
        <f t="shared" si="72"/>
        <v>#DIV/0!</v>
      </c>
    </row>
    <row r="1129" spans="1:27" ht="13" x14ac:dyDescent="0.3">
      <c r="A1129" s="35">
        <v>44003</v>
      </c>
      <c r="B1129" s="86">
        <f t="shared" si="61"/>
        <v>5815116.1899999995</v>
      </c>
      <c r="C1129" s="13">
        <f t="shared" si="62"/>
        <v>-0.73552998959641713</v>
      </c>
      <c r="D1129" s="47">
        <f>[5]Data!$AJ$1124</f>
        <v>0</v>
      </c>
      <c r="E1129" s="91">
        <f>[5]Data!$I$1124</f>
        <v>0</v>
      </c>
      <c r="G1129" s="13">
        <f t="shared" si="63"/>
        <v>-1</v>
      </c>
      <c r="H1129" s="34">
        <f t="shared" si="64"/>
        <v>9538</v>
      </c>
      <c r="I1129" s="4">
        <f>'[6]Marketshare 2018'!$DN$13</f>
        <v>0</v>
      </c>
      <c r="J1129" s="48">
        <f t="shared" si="65"/>
        <v>-1</v>
      </c>
      <c r="K1129" s="4">
        <f>'[6]Marketshare 2018'!$DN$67</f>
        <v>0</v>
      </c>
      <c r="L1129" s="29" t="e">
        <f t="shared" si="66"/>
        <v>#DIV/0!</v>
      </c>
      <c r="M1129" s="4">
        <f t="shared" si="67"/>
        <v>356</v>
      </c>
      <c r="N1129" s="4">
        <f>'[6]Marketshare 2018'!$DN$24</f>
        <v>0</v>
      </c>
      <c r="O1129" s="12">
        <f t="shared" si="68"/>
        <v>-1</v>
      </c>
      <c r="P1129" s="4">
        <f>'[6]Marketshare 2018'!$DN$77</f>
        <v>0</v>
      </c>
      <c r="Q1129" s="29" t="e">
        <f t="shared" si="69"/>
        <v>#DIV/0!</v>
      </c>
      <c r="R1129" s="49">
        <v>0</v>
      </c>
      <c r="S1129" s="11">
        <f t="shared" si="70"/>
        <v>-1</v>
      </c>
      <c r="T1129" s="4">
        <v>4105</v>
      </c>
      <c r="U1129" s="38">
        <v>397688.93</v>
      </c>
      <c r="V1129" s="38">
        <v>5417427.2599999998</v>
      </c>
      <c r="W1129" s="51">
        <v>2494</v>
      </c>
      <c r="X1129" s="50">
        <f>'[7]From Apr 2018'!$DN$10</f>
        <v>0</v>
      </c>
      <c r="Y1129" s="11">
        <f t="shared" si="71"/>
        <v>-1</v>
      </c>
      <c r="Z1129" s="50">
        <f>'[7]From Apr 2018'!$DN$18</f>
        <v>0</v>
      </c>
      <c r="AA1129" s="29" t="e">
        <f t="shared" si="72"/>
        <v>#DIV/0!</v>
      </c>
    </row>
    <row r="1130" spans="1:27" ht="13" x14ac:dyDescent="0.3">
      <c r="A1130" s="35">
        <v>44010</v>
      </c>
      <c r="B1130" s="86">
        <f t="shared" si="61"/>
        <v>5915151.8900000006</v>
      </c>
      <c r="C1130" s="13">
        <f t="shared" si="62"/>
        <v>-0.72626671532024889</v>
      </c>
      <c r="D1130" s="47">
        <f>[5]Data!$AJ$1125</f>
        <v>0</v>
      </c>
      <c r="E1130" s="91">
        <f>[5]Data!$I$1125</f>
        <v>0</v>
      </c>
      <c r="G1130" s="13">
        <f t="shared" si="63"/>
        <v>-1</v>
      </c>
      <c r="H1130" s="34">
        <f t="shared" si="64"/>
        <v>9538</v>
      </c>
      <c r="I1130" s="4">
        <f>'[6]Marketshare 2018'!$DO$13</f>
        <v>0</v>
      </c>
      <c r="J1130" s="48">
        <f t="shared" si="65"/>
        <v>-1</v>
      </c>
      <c r="K1130" s="4">
        <f>'[6]Marketshare 2018'!$DO$67</f>
        <v>0</v>
      </c>
      <c r="L1130" s="29" t="e">
        <f t="shared" si="66"/>
        <v>#DIV/0!</v>
      </c>
      <c r="M1130" s="4">
        <f t="shared" si="67"/>
        <v>356</v>
      </c>
      <c r="N1130" s="4">
        <f>'[6]Marketshare 2018'!$DO$24</f>
        <v>0</v>
      </c>
      <c r="O1130" s="12">
        <f t="shared" si="68"/>
        <v>-1</v>
      </c>
      <c r="P1130" s="4">
        <f>'[6]Marketshare 2018'!$DO$77</f>
        <v>0</v>
      </c>
      <c r="Q1130" s="29" t="e">
        <f t="shared" si="69"/>
        <v>#DIV/0!</v>
      </c>
      <c r="R1130" s="49">
        <v>0</v>
      </c>
      <c r="S1130" s="11">
        <f t="shared" si="70"/>
        <v>-1</v>
      </c>
      <c r="T1130" s="4">
        <v>4105</v>
      </c>
      <c r="U1130" s="38">
        <v>462534.57</v>
      </c>
      <c r="V1130" s="38">
        <v>5452617.3200000003</v>
      </c>
      <c r="W1130" s="51">
        <v>2494</v>
      </c>
      <c r="X1130" s="50">
        <f>'[7]From Apr 2018'!$DO$10</f>
        <v>0</v>
      </c>
      <c r="Y1130" s="11">
        <f t="shared" si="71"/>
        <v>-1</v>
      </c>
      <c r="Z1130" s="50">
        <f>'[7]From Apr 2018'!$DO$18</f>
        <v>0</v>
      </c>
      <c r="AA1130" s="29" t="e">
        <f t="shared" si="72"/>
        <v>#DIV/0!</v>
      </c>
    </row>
    <row r="1131" spans="1:27" ht="13" x14ac:dyDescent="0.3">
      <c r="A1131" s="35">
        <v>44017</v>
      </c>
      <c r="B1131" s="86">
        <f t="shared" si="61"/>
        <v>16832529.7313</v>
      </c>
      <c r="C1131" s="13">
        <f t="shared" si="62"/>
        <v>-0.40671571096389303</v>
      </c>
      <c r="D1131" s="47">
        <f>[5]Data!$AJ$1126</f>
        <v>7818591.9800000004</v>
      </c>
      <c r="E1131" s="91">
        <f>[5]Data!$I$1126</f>
        <v>7156158.0900000008</v>
      </c>
      <c r="G1131" s="13">
        <f t="shared" si="63"/>
        <v>-0.56105537443090137</v>
      </c>
      <c r="H1131" s="34">
        <f t="shared" si="64"/>
        <v>9538</v>
      </c>
      <c r="I1131" s="4">
        <f>'[6]Marketshare 2018'!$DP$13</f>
        <v>1205358120.1500001</v>
      </c>
      <c r="J1131" s="48">
        <f t="shared" si="65"/>
        <v>-0.5400277118914969</v>
      </c>
      <c r="K1131" s="4">
        <f>'[6]Marketshare 2018'!$DP$67</f>
        <v>4491396.0062999995</v>
      </c>
      <c r="L1131" s="29">
        <f t="shared" si="66"/>
        <v>4.1402135378479615E-2</v>
      </c>
      <c r="M1131" s="4">
        <f t="shared" si="67"/>
        <v>356</v>
      </c>
      <c r="N1131" s="4">
        <f>'[6]Marketshare 2018'!$DP$24</f>
        <v>102754695</v>
      </c>
      <c r="O1131" s="12">
        <f t="shared" si="68"/>
        <v>-0.59597099452002456</v>
      </c>
      <c r="P1131" s="4">
        <f>'[6]Marketshare 2018'!$DP$77</f>
        <v>2664762.0749999997</v>
      </c>
      <c r="Q1131" s="29">
        <f t="shared" si="69"/>
        <v>0.2881471012103145</v>
      </c>
      <c r="R1131" s="49">
        <v>478074.82000000007</v>
      </c>
      <c r="S1131" s="11">
        <f t="shared" si="70"/>
        <v>-0.71024892031734121</v>
      </c>
      <c r="T1131" s="4">
        <v>4105</v>
      </c>
      <c r="U1131" s="38">
        <v>820511.38</v>
      </c>
      <c r="V1131" s="38">
        <v>8124160.0899999999</v>
      </c>
      <c r="W1131" s="51">
        <v>2494</v>
      </c>
      <c r="X1131" s="50">
        <f>'[7]From Apr 2018'!$DP$10</f>
        <v>21910430.41</v>
      </c>
      <c r="Y1131" s="11">
        <f t="shared" si="71"/>
        <v>-0.87555331029561789</v>
      </c>
      <c r="Z1131" s="50">
        <f>'[7]From Apr 2018'!$DP$18</f>
        <v>253625.36</v>
      </c>
      <c r="AA1131" s="29">
        <f t="shared" si="72"/>
        <v>7.7170356843452512E-2</v>
      </c>
    </row>
    <row r="1132" spans="1:27" ht="13" x14ac:dyDescent="0.3">
      <c r="A1132" s="35">
        <v>44024</v>
      </c>
      <c r="B1132" s="86">
        <f t="shared" si="61"/>
        <v>17591314.156500001</v>
      </c>
      <c r="C1132" s="13">
        <f t="shared" si="62"/>
        <v>-0.36473172420327082</v>
      </c>
      <c r="D1132" s="47">
        <f>[5]Data!$AJ$1127</f>
        <v>10925435</v>
      </c>
      <c r="E1132" s="91">
        <f>[5]Data!$I$1127</f>
        <v>7485434.1500000004</v>
      </c>
      <c r="G1132" s="13">
        <f t="shared" si="63"/>
        <v>-0.41280669655301216</v>
      </c>
      <c r="H1132" s="34">
        <f t="shared" si="64"/>
        <v>9538</v>
      </c>
      <c r="I1132" s="4">
        <f>'[6]Marketshare 2018'!$DQ$13</f>
        <v>1312563518.1599998</v>
      </c>
      <c r="J1132" s="48">
        <f t="shared" si="65"/>
        <v>-0.44982345006347002</v>
      </c>
      <c r="K1132" s="4">
        <f>'[6]Marketshare 2018'!$DQ$67</f>
        <v>4904166.9014999997</v>
      </c>
      <c r="L1132" s="29">
        <f t="shared" si="66"/>
        <v>4.1514747740655736E-2</v>
      </c>
      <c r="M1132" s="4">
        <f t="shared" si="67"/>
        <v>356</v>
      </c>
      <c r="N1132" s="4">
        <f>'[6]Marketshare 2018'!$DQ$24</f>
        <v>117672155</v>
      </c>
      <c r="O1132" s="12">
        <f t="shared" si="68"/>
        <v>-0.48633809640131576</v>
      </c>
      <c r="P1132" s="4">
        <f>'[6]Marketshare 2018'!$DQ$77</f>
        <v>2581267.2749999999</v>
      </c>
      <c r="Q1132" s="29">
        <f t="shared" si="69"/>
        <v>0.24373436094545903</v>
      </c>
      <c r="R1132" s="49">
        <v>637594.49</v>
      </c>
      <c r="S1132" s="11">
        <f t="shared" si="70"/>
        <v>-0.61020138566779547</v>
      </c>
      <c r="T1132" s="4">
        <v>4105</v>
      </c>
      <c r="U1132" s="38">
        <v>687220.25</v>
      </c>
      <c r="V1132" s="38">
        <v>8254604.9000000004</v>
      </c>
      <c r="W1132" s="51">
        <v>2494</v>
      </c>
      <c r="X1132" s="50">
        <f>'[7]From Apr 2018'!$DQ$10</f>
        <v>45591413.439999998</v>
      </c>
      <c r="Y1132" s="11">
        <f t="shared" si="71"/>
        <v>-0.74377894025392166</v>
      </c>
      <c r="Z1132" s="50">
        <f>'[7]From Apr 2018'!$DQ$18</f>
        <v>526460.34000000008</v>
      </c>
      <c r="AA1132" s="29">
        <f t="shared" si="72"/>
        <v>7.698238188247758E-2</v>
      </c>
    </row>
    <row r="1133" spans="1:27" ht="13" x14ac:dyDescent="0.3">
      <c r="A1133" s="35">
        <v>44031</v>
      </c>
      <c r="B1133" s="86">
        <f t="shared" si="61"/>
        <v>14515919.016099997</v>
      </c>
      <c r="C1133" s="13">
        <f t="shared" si="62"/>
        <v>-0.40679179383110375</v>
      </c>
      <c r="D1133" s="47">
        <f>[5]Data!$AJ$1128</f>
        <v>4989712.5</v>
      </c>
      <c r="E1133" s="91">
        <f>[5]Data!$I$1128</f>
        <v>4820088.1500000004</v>
      </c>
      <c r="G1133" s="13">
        <f t="shared" si="63"/>
        <v>-0.60486322707970275</v>
      </c>
      <c r="H1133" s="34">
        <f t="shared" si="64"/>
        <v>9538</v>
      </c>
      <c r="I1133" s="4">
        <f>'[6]Marketshare 2018'!$DR$13</f>
        <v>958550453.80000007</v>
      </c>
      <c r="J1133" s="48">
        <f t="shared" si="65"/>
        <v>-0.5735074170173049</v>
      </c>
      <c r="K1133" s="4">
        <f>'[6]Marketshare 2018'!$DR$67</f>
        <v>3901887.7010999992</v>
      </c>
      <c r="L1133" s="29">
        <f t="shared" si="66"/>
        <v>4.522903058271964E-2</v>
      </c>
      <c r="M1133" s="4">
        <f t="shared" si="67"/>
        <v>356</v>
      </c>
      <c r="N1133" s="4">
        <f>'[6]Marketshare 2018'!$DR$24</f>
        <v>76805445</v>
      </c>
      <c r="O1133" s="12">
        <f t="shared" si="68"/>
        <v>-0.68112558590836092</v>
      </c>
      <c r="P1133" s="4">
        <f>'[6]Marketshare 2018'!$DR$77</f>
        <v>918173.47499999998</v>
      </c>
      <c r="Q1133" s="29">
        <f t="shared" si="69"/>
        <v>0.13282818034580751</v>
      </c>
      <c r="R1133" s="49">
        <v>555289.52</v>
      </c>
      <c r="S1133" s="11">
        <f t="shared" si="70"/>
        <v>-0.59709728108306925</v>
      </c>
      <c r="T1133" s="4">
        <v>4105</v>
      </c>
      <c r="U1133" s="38">
        <v>728100.19</v>
      </c>
      <c r="V1133" s="38">
        <v>7889079.3499999996</v>
      </c>
      <c r="W1133" s="51">
        <v>2494</v>
      </c>
      <c r="X1133" s="50">
        <f>'[7]From Apr 2018'!$DR$10</f>
        <v>147570823.07999998</v>
      </c>
      <c r="Y1133" s="11">
        <f t="shared" si="71"/>
        <v>-3.3171261840739374E-2</v>
      </c>
      <c r="Z1133" s="50">
        <f>'[7]From Apr 2018'!$DR$18</f>
        <v>523388.77999999997</v>
      </c>
      <c r="AA1133" s="29">
        <f t="shared" si="72"/>
        <v>2.3644636930985757E-2</v>
      </c>
    </row>
    <row r="1134" spans="1:27" ht="13" x14ac:dyDescent="0.3">
      <c r="A1134" s="35">
        <v>44038</v>
      </c>
      <c r="B1134" s="86">
        <f t="shared" si="61"/>
        <v>19305986.151099999</v>
      </c>
      <c r="C1134" s="13">
        <f t="shared" si="62"/>
        <v>-0.19974294371364676</v>
      </c>
      <c r="D1134" s="47">
        <f>[5]Data!$AJ$1129</f>
        <v>2274515</v>
      </c>
      <c r="E1134" s="91">
        <f>[5]Data!$I$1129</f>
        <v>6277751.0999999996</v>
      </c>
      <c r="G1134" s="13">
        <f t="shared" si="63"/>
        <v>-0.52564651304941779</v>
      </c>
      <c r="H1134" s="34">
        <f t="shared" si="64"/>
        <v>9538</v>
      </c>
      <c r="I1134" s="4">
        <f>'[6]Marketshare 2018'!$DS$13</f>
        <v>1185802260.2200003</v>
      </c>
      <c r="J1134" s="48">
        <f t="shared" si="65"/>
        <v>-0.44053487133334468</v>
      </c>
      <c r="K1134" s="4">
        <f>'[6]Marketshare 2018'!$DS$67</f>
        <v>5060771.3961000005</v>
      </c>
      <c r="L1134" s="29">
        <f t="shared" si="66"/>
        <v>4.7420042258620405E-2</v>
      </c>
      <c r="M1134" s="4">
        <f t="shared" si="67"/>
        <v>356</v>
      </c>
      <c r="N1134" s="4">
        <f>'[6]Marketshare 2018'!$DS$24</f>
        <v>111657030</v>
      </c>
      <c r="O1134" s="12">
        <f t="shared" si="68"/>
        <v>-0.56202442902554572</v>
      </c>
      <c r="P1134" s="4">
        <f>'[6]Marketshare 2018'!$DS$77</f>
        <v>1216979.7749999999</v>
      </c>
      <c r="Q1134" s="29">
        <f t="shared" si="69"/>
        <v>0.12110296593058224</v>
      </c>
      <c r="R1134" s="49">
        <v>720939.87</v>
      </c>
      <c r="S1134" s="11">
        <f t="shared" si="70"/>
        <v>-0.45080192919740614</v>
      </c>
      <c r="T1134" s="4">
        <v>4105</v>
      </c>
      <c r="U1134" s="38">
        <v>936143.45</v>
      </c>
      <c r="V1134" s="38">
        <v>10626408.960000001</v>
      </c>
      <c r="W1134" s="51">
        <v>2494</v>
      </c>
      <c r="X1134" s="50">
        <f>'[7]From Apr 2018'!$DS$10</f>
        <v>66025436.120000005</v>
      </c>
      <c r="Y1134" s="11">
        <f t="shared" si="71"/>
        <v>-0.56051497799159744</v>
      </c>
      <c r="Z1134" s="50">
        <f>'[7]From Apr 2018'!$DS$18</f>
        <v>744742.7</v>
      </c>
      <c r="AA1134" s="29">
        <f t="shared" si="72"/>
        <v>7.5197554535037472E-2</v>
      </c>
    </row>
    <row r="1135" spans="1:27" ht="13" x14ac:dyDescent="0.3">
      <c r="A1135" s="35">
        <v>44045</v>
      </c>
      <c r="B1135" s="86">
        <f>+K1135+P1135+R1135+U1135+V1135+Z1135</f>
        <v>19118118.3739</v>
      </c>
      <c r="C1135" s="13">
        <f t="shared" si="62"/>
        <v>-0.35585334693185089</v>
      </c>
      <c r="D1135" s="47">
        <f>[5]Data!$AJ$1130</f>
        <v>4349400</v>
      </c>
      <c r="E1135" s="91">
        <f>[5]Data!$I$1130</f>
        <v>6452414.2999999998</v>
      </c>
      <c r="G1135" s="13">
        <f t="shared" si="63"/>
        <v>-0.61128363091128812</v>
      </c>
      <c r="H1135" s="34">
        <f t="shared" si="64"/>
        <v>9538</v>
      </c>
      <c r="I1135" s="4">
        <f>'[6]Marketshare 2018'!$DT$13</f>
        <v>1328377949.6499999</v>
      </c>
      <c r="J1135" s="48">
        <f t="shared" si="65"/>
        <v>-0.45188332592517066</v>
      </c>
      <c r="K1135" s="4">
        <f>'[6]Marketshare 2018'!$DT$67</f>
        <v>5313932.253899999</v>
      </c>
      <c r="L1135" s="29">
        <f t="shared" si="66"/>
        <v>4.4447961309171675E-2</v>
      </c>
      <c r="M1135" s="4">
        <f t="shared" si="67"/>
        <v>356</v>
      </c>
      <c r="N1135" s="4">
        <f>'[6]Marketshare 2018'!$DT$24</f>
        <v>120019190</v>
      </c>
      <c r="O1135" s="12">
        <f t="shared" si="68"/>
        <v>-0.49903004767260906</v>
      </c>
      <c r="P1135" s="4">
        <f>'[6]Marketshare 2018'!$DT$77</f>
        <v>1138428</v>
      </c>
      <c r="Q1135" s="29">
        <f t="shared" si="69"/>
        <v>0.10539314587942145</v>
      </c>
      <c r="R1135" s="49">
        <v>861795.08000000007</v>
      </c>
      <c r="S1135" s="11">
        <f t="shared" si="70"/>
        <v>-0.50708052158476868</v>
      </c>
      <c r="T1135" s="4">
        <v>4105</v>
      </c>
      <c r="U1135" s="38">
        <v>646443.39</v>
      </c>
      <c r="V1135" s="38">
        <v>10086843.970000001</v>
      </c>
      <c r="W1135" s="51">
        <v>2494</v>
      </c>
      <c r="X1135" s="50">
        <f>'[7]From Apr 2018'!$DT$10</f>
        <v>92995506.059999987</v>
      </c>
      <c r="Y1135" s="11">
        <f t="shared" si="71"/>
        <v>-0.45526748385474369</v>
      </c>
      <c r="Z1135" s="50">
        <f>'[7]From Apr 2018'!$DT$18</f>
        <v>1070675.6800000002</v>
      </c>
      <c r="AA1135" s="29">
        <f t="shared" si="72"/>
        <v>7.6754653736293338E-2</v>
      </c>
    </row>
    <row r="1136" spans="1:27" ht="13" x14ac:dyDescent="0.3">
      <c r="A1136" s="35">
        <v>44052</v>
      </c>
      <c r="B1136" s="86">
        <f t="shared" ref="B1136:B1199" si="73">+K1136+P1136+R1136+U1136+V1136+Z1136</f>
        <v>18445427.682799999</v>
      </c>
      <c r="C1136" s="13">
        <f t="shared" si="62"/>
        <v>-0.357768894714796</v>
      </c>
      <c r="D1136" s="47">
        <f>[5]Data!$AJ$1131</f>
        <v>4932205</v>
      </c>
      <c r="E1136" s="91">
        <f>[5]Data!$I$1131</f>
        <v>8939840.8499999996</v>
      </c>
      <c r="G1136" s="13">
        <f t="shared" si="63"/>
        <v>-0.4256519130504034</v>
      </c>
      <c r="H1136" s="34">
        <f t="shared" si="64"/>
        <v>9538</v>
      </c>
      <c r="I1136" s="4">
        <f>'[6]Marketshare 2018'!$DU$13</f>
        <v>1528582102.71</v>
      </c>
      <c r="J1136" s="48">
        <f t="shared" si="65"/>
        <v>-0.3913069959233928</v>
      </c>
      <c r="K1136" s="4">
        <f>'[6]Marketshare 2018'!$DU$67</f>
        <v>5600623.3127999995</v>
      </c>
      <c r="L1136" s="29">
        <f t="shared" si="66"/>
        <v>4.0710373233910614E-2</v>
      </c>
      <c r="M1136" s="4">
        <f t="shared" si="67"/>
        <v>356</v>
      </c>
      <c r="N1136" s="4">
        <f>'[6]Marketshare 2018'!$DU$24</f>
        <v>156273470</v>
      </c>
      <c r="O1136" s="12">
        <f t="shared" si="68"/>
        <v>-0.35682079549298074</v>
      </c>
      <c r="P1136" s="4">
        <f>'[6]Marketshare 2018'!$DU$77</f>
        <v>3835532.6999999997</v>
      </c>
      <c r="Q1136" s="29">
        <f t="shared" si="69"/>
        <v>0.27270802907236907</v>
      </c>
      <c r="R1136" s="49">
        <v>1005622.5</v>
      </c>
      <c r="S1136" s="11">
        <f t="shared" si="70"/>
        <v>-0.47196645688409589</v>
      </c>
      <c r="T1136" s="4">
        <v>4105</v>
      </c>
      <c r="U1136" s="38">
        <v>596328.18999999994</v>
      </c>
      <c r="V1136" s="38">
        <v>6370346.0599999996</v>
      </c>
      <c r="W1136" s="51">
        <v>2494</v>
      </c>
      <c r="X1136" s="50">
        <f>'[7]From Apr 2018'!$DU$10</f>
        <v>91499861.25</v>
      </c>
      <c r="Y1136" s="11">
        <f t="shared" si="71"/>
        <v>-0.52349134498274652</v>
      </c>
      <c r="Z1136" s="50">
        <f>'[7]From Apr 2018'!$DU$18</f>
        <v>1036974.9200000002</v>
      </c>
      <c r="AA1136" s="29">
        <f t="shared" si="72"/>
        <v>7.5553842802502991E-2</v>
      </c>
    </row>
    <row r="1137" spans="1:27" ht="13" x14ac:dyDescent="0.3">
      <c r="A1137" s="35">
        <v>44059</v>
      </c>
      <c r="B1137" s="86">
        <f t="shared" si="73"/>
        <v>17697683.574099999</v>
      </c>
      <c r="C1137" s="13">
        <f t="shared" si="62"/>
        <v>-0.33623249671976108</v>
      </c>
      <c r="D1137" s="47">
        <f>[5]Data!$AJ$1132</f>
        <v>6237808.25</v>
      </c>
      <c r="E1137" s="91">
        <f>[5]Data!$I$1132</f>
        <v>6240875.96</v>
      </c>
      <c r="G1137" s="13">
        <f t="shared" si="63"/>
        <v>-0.56277511119823376</v>
      </c>
      <c r="H1137" s="34">
        <f t="shared" si="64"/>
        <v>9538</v>
      </c>
      <c r="I1137" s="4">
        <f>'[6]Marketshare 2018'!$DV$13</f>
        <v>1569571940.8199999</v>
      </c>
      <c r="J1137" s="48">
        <f t="shared" si="65"/>
        <v>-0.33342699052274771</v>
      </c>
      <c r="K1137" s="4">
        <f>'[6]Marketshare 2018'!$DV$67</f>
        <v>6387545.8340999978</v>
      </c>
      <c r="L1137" s="29">
        <f t="shared" si="66"/>
        <v>4.5217890078310979E-2</v>
      </c>
      <c r="M1137" s="4">
        <f t="shared" si="67"/>
        <v>356</v>
      </c>
      <c r="N1137" s="4">
        <f>'[6]Marketshare 2018'!$DV$24</f>
        <v>140783570</v>
      </c>
      <c r="O1137" s="12">
        <f t="shared" si="68"/>
        <v>-0.44971219970367371</v>
      </c>
      <c r="P1137" s="4">
        <f>'[6]Marketshare 2018'!$DV$77</f>
        <v>285374.25</v>
      </c>
      <c r="Q1137" s="29">
        <f t="shared" si="69"/>
        <v>2.2522692101074011E-2</v>
      </c>
      <c r="R1137" s="49">
        <v>909195.12</v>
      </c>
      <c r="S1137" s="11">
        <f t="shared" si="70"/>
        <v>-0.37255676939036686</v>
      </c>
      <c r="T1137" s="4">
        <v>4105</v>
      </c>
      <c r="U1137" s="38">
        <v>1222874.01</v>
      </c>
      <c r="V1137" s="38">
        <v>7888588.7599999998</v>
      </c>
      <c r="W1137" s="51">
        <v>2494</v>
      </c>
      <c r="X1137" s="50">
        <f>'[7]From Apr 2018'!$DV$10</f>
        <v>87343887.390000001</v>
      </c>
      <c r="Y1137" s="11">
        <f t="shared" si="71"/>
        <v>-0.45619691671614526</v>
      </c>
      <c r="Z1137" s="50">
        <f>'[7]From Apr 2018'!$DV$18</f>
        <v>1004105.6</v>
      </c>
      <c r="AA1137" s="29">
        <f t="shared" si="72"/>
        <v>7.6640020651287541E-2</v>
      </c>
    </row>
    <row r="1138" spans="1:27" ht="13" x14ac:dyDescent="0.3">
      <c r="A1138" s="35">
        <v>44066</v>
      </c>
      <c r="B1138" s="86">
        <f t="shared" si="73"/>
        <v>20094782.884100001</v>
      </c>
      <c r="C1138" s="13">
        <f t="shared" si="62"/>
        <v>-0.18267228016951031</v>
      </c>
      <c r="D1138" s="47">
        <f>[5]Data!$AJ$1133</f>
        <v>8548524</v>
      </c>
      <c r="E1138" s="91">
        <f>[5]Data!$I$1133</f>
        <v>8385345.8899999987</v>
      </c>
      <c r="G1138" s="13">
        <f t="shared" si="63"/>
        <v>-0.33916825897692571</v>
      </c>
      <c r="H1138" s="34">
        <f t="shared" si="64"/>
        <v>9538</v>
      </c>
      <c r="I1138" s="4">
        <f>'[6]Marketshare 2018'!$DW$13</f>
        <v>1523889582.0799999</v>
      </c>
      <c r="J1138" s="48">
        <f t="shared" si="65"/>
        <v>-0.29122427025200015</v>
      </c>
      <c r="K1138" s="4">
        <f>'[6]Marketshare 2018'!$DW$67</f>
        <v>6313290.0740999989</v>
      </c>
      <c r="L1138" s="29">
        <f t="shared" si="66"/>
        <v>4.6031988350660857E-2</v>
      </c>
      <c r="M1138" s="4">
        <f t="shared" si="67"/>
        <v>356</v>
      </c>
      <c r="N1138" s="4">
        <f>'[6]Marketshare 2018'!$DW$24</f>
        <v>156140310</v>
      </c>
      <c r="O1138" s="12">
        <f t="shared" si="68"/>
        <v>-0.37324326877592595</v>
      </c>
      <c r="P1138" s="4">
        <f>'[6]Marketshare 2018'!$DW$77</f>
        <v>1936928.7</v>
      </c>
      <c r="Q1138" s="29">
        <f t="shared" si="69"/>
        <v>0.13783391361269873</v>
      </c>
      <c r="R1138" s="49">
        <v>984582.24</v>
      </c>
      <c r="S1138" s="11">
        <f t="shared" si="70"/>
        <v>-0.27999507527053802</v>
      </c>
      <c r="T1138" s="4">
        <v>4105</v>
      </c>
      <c r="U1138" s="38">
        <v>857986.04</v>
      </c>
      <c r="V1138" s="38">
        <v>8667077.3000000007</v>
      </c>
      <c r="W1138" s="51">
        <v>2494</v>
      </c>
      <c r="X1138" s="50">
        <f>'[7]From Apr 2018'!$DW$10</f>
        <v>116941709.63</v>
      </c>
      <c r="Y1138" s="11">
        <f t="shared" si="71"/>
        <v>-0.23383748033548146</v>
      </c>
      <c r="Z1138" s="50">
        <f>'[7]From Apr 2018'!$DW$18</f>
        <v>1334918.53</v>
      </c>
      <c r="AA1138" s="29">
        <f t="shared" si="72"/>
        <v>7.6101648375282674E-2</v>
      </c>
    </row>
    <row r="1139" spans="1:27" ht="13" x14ac:dyDescent="0.3">
      <c r="A1139" s="35">
        <v>44073</v>
      </c>
      <c r="B1139" s="86">
        <f t="shared" si="73"/>
        <v>24397457.881200001</v>
      </c>
      <c r="C1139" s="13">
        <f t="shared" si="62"/>
        <v>-9.0690884601895894E-2</v>
      </c>
      <c r="D1139" s="47">
        <f>[5]Data!$AJ$1134</f>
        <v>6413157.4699999997</v>
      </c>
      <c r="E1139" s="91">
        <f>[5]Data!$I$1134</f>
        <v>10715085.119999999</v>
      </c>
      <c r="G1139" s="13">
        <f t="shared" si="63"/>
        <v>-0.32268972790096773</v>
      </c>
      <c r="H1139" s="34">
        <f t="shared" si="64"/>
        <v>9538</v>
      </c>
      <c r="I1139" s="4">
        <f>'[6]Marketshare 2018'!$DX$13</f>
        <v>1666507766.7199998</v>
      </c>
      <c r="J1139" s="48">
        <f t="shared" si="65"/>
        <v>-0.28254798424464822</v>
      </c>
      <c r="K1139" s="4">
        <f>'[6]Marketshare 2018'!$DX$67</f>
        <v>7307444.581199998</v>
      </c>
      <c r="L1139" s="29">
        <f t="shared" si="66"/>
        <v>4.8720942261076094E-2</v>
      </c>
      <c r="M1139" s="4">
        <f t="shared" si="67"/>
        <v>356</v>
      </c>
      <c r="N1139" s="4">
        <f>'[6]Marketshare 2018'!$DX$24</f>
        <v>167444555</v>
      </c>
      <c r="O1139" s="12">
        <f t="shared" si="68"/>
        <v>-0.3550818649959695</v>
      </c>
      <c r="P1139" s="4">
        <f>'[6]Marketshare 2018'!$DX$77</f>
        <v>3504675.6</v>
      </c>
      <c r="Q1139" s="29">
        <f t="shared" si="69"/>
        <v>0.23255960756681518</v>
      </c>
      <c r="R1139" s="49">
        <v>1224284.5899999999</v>
      </c>
      <c r="S1139" s="11">
        <f t="shared" si="70"/>
        <v>-0.18421525607304368</v>
      </c>
      <c r="T1139" s="4">
        <v>4105</v>
      </c>
      <c r="U1139" s="38">
        <v>373759.95</v>
      </c>
      <c r="V1139" s="38">
        <v>10272799.060000001</v>
      </c>
      <c r="W1139" s="51">
        <v>2494</v>
      </c>
      <c r="X1139" s="50">
        <f>'[7]From Apr 2018'!$DX$10</f>
        <v>148911229.13</v>
      </c>
      <c r="Y1139" s="11">
        <f t="shared" si="71"/>
        <v>-4.8769029306411582E-2</v>
      </c>
      <c r="Z1139" s="50">
        <f>'[7]From Apr 2018'!$DX$18</f>
        <v>1714494.0999999999</v>
      </c>
      <c r="AA1139" s="29">
        <f t="shared" si="72"/>
        <v>7.6756875444821376E-2</v>
      </c>
    </row>
    <row r="1140" spans="1:27" ht="13" x14ac:dyDescent="0.3">
      <c r="A1140" s="35">
        <v>44080</v>
      </c>
      <c r="B1140" s="86">
        <f t="shared" si="73"/>
        <v>22440720.426799998</v>
      </c>
      <c r="C1140" s="13">
        <f t="shared" si="62"/>
        <v>-0.15956359060797642</v>
      </c>
      <c r="D1140" s="47">
        <f>[5]Data!$AJ$1135</f>
        <v>10384223</v>
      </c>
      <c r="E1140" s="91">
        <f>[5]Data!$I$1135</f>
        <v>10647820</v>
      </c>
      <c r="G1140" s="13">
        <f t="shared" si="63"/>
        <v>-0.22265374161822971</v>
      </c>
      <c r="H1140" s="34">
        <f t="shared" si="64"/>
        <v>9538</v>
      </c>
      <c r="I1140" s="4">
        <f>'[6]Marketshare 2018'!$DY$13</f>
        <v>1707179626.9599998</v>
      </c>
      <c r="J1140" s="48">
        <f t="shared" si="65"/>
        <v>-0.30583534637017029</v>
      </c>
      <c r="K1140" s="4">
        <f>'[6]Marketshare 2018'!$DY$67</f>
        <v>6873213.6467999984</v>
      </c>
      <c r="L1140" s="29">
        <f t="shared" si="66"/>
        <v>4.4734039297312532E-2</v>
      </c>
      <c r="M1140" s="4">
        <f t="shared" si="67"/>
        <v>356</v>
      </c>
      <c r="N1140" s="4">
        <f>'[6]Marketshare 2018'!$DY$24</f>
        <v>157933020</v>
      </c>
      <c r="O1140" s="12">
        <f t="shared" si="68"/>
        <v>-0.40725444310934644</v>
      </c>
      <c r="P1140" s="4">
        <f>'[6]Marketshare 2018'!$DY$77</f>
        <v>3774607.1999999997</v>
      </c>
      <c r="Q1140" s="29">
        <f t="shared" si="69"/>
        <v>0.26555611992982847</v>
      </c>
      <c r="R1140" s="49">
        <v>1287797</v>
      </c>
      <c r="S1140" s="11">
        <f t="shared" si="70"/>
        <v>-0.30148504906571816</v>
      </c>
      <c r="T1140" s="4">
        <v>4105</v>
      </c>
      <c r="U1140" s="38">
        <v>1078331</v>
      </c>
      <c r="V1140" s="38">
        <v>7700638</v>
      </c>
      <c r="W1140" s="51">
        <v>2494</v>
      </c>
      <c r="X1140" s="50">
        <f>'[7]From Apr 2018'!$DY$10</f>
        <v>153803665.93000001</v>
      </c>
      <c r="Y1140" s="11">
        <f t="shared" si="71"/>
        <v>-0.18649935368816328</v>
      </c>
      <c r="Z1140" s="50">
        <f>'[7]From Apr 2018'!$DY$18</f>
        <v>1726133.5799999998</v>
      </c>
      <c r="AA1140" s="29">
        <f t="shared" si="72"/>
        <v>7.4819784888855531E-2</v>
      </c>
    </row>
    <row r="1141" spans="1:27" ht="13" x14ac:dyDescent="0.3">
      <c r="A1141" s="35">
        <v>44087</v>
      </c>
      <c r="B1141" s="86">
        <f t="shared" si="73"/>
        <v>18415701.195700001</v>
      </c>
      <c r="C1141" s="13">
        <f t="shared" si="62"/>
        <v>-0.28788351553590252</v>
      </c>
      <c r="D1141" s="47">
        <f>[5]Data!$AJ$1136</f>
        <v>13194460</v>
      </c>
      <c r="E1141" s="91">
        <f>[5]Data!$I$1136</f>
        <v>8721706.2899999991</v>
      </c>
      <c r="G1141" s="13">
        <f t="shared" si="63"/>
        <v>-0.36622865223791812</v>
      </c>
      <c r="H1141" s="34">
        <f t="shared" si="64"/>
        <v>9538</v>
      </c>
      <c r="I1141" s="4">
        <f>'[6]Marketshare 2018'!$DZ$13</f>
        <v>1627472057.45</v>
      </c>
      <c r="J1141" s="48">
        <f t="shared" si="65"/>
        <v>-0.31248230727645554</v>
      </c>
      <c r="K1141" s="4">
        <f>'[6]Marketshare 2018'!$DZ$67</f>
        <v>6096603.8457000004</v>
      </c>
      <c r="L1141" s="29">
        <f t="shared" si="66"/>
        <v>4.1622860693619708E-2</v>
      </c>
      <c r="M1141" s="4">
        <f t="shared" si="67"/>
        <v>356</v>
      </c>
      <c r="N1141" s="4">
        <f>'[6]Marketshare 2018'!$DZ$24</f>
        <v>171625625</v>
      </c>
      <c r="O1141" s="12">
        <f t="shared" si="68"/>
        <v>-0.3223070074108445</v>
      </c>
      <c r="P1141" s="4">
        <f>'[6]Marketshare 2018'!$DZ$77</f>
        <v>2625102.4499999997</v>
      </c>
      <c r="Q1141" s="29">
        <f t="shared" si="69"/>
        <v>0.16995017498115444</v>
      </c>
      <c r="R1141" s="49">
        <v>1112581.0999999999</v>
      </c>
      <c r="S1141" s="11">
        <f t="shared" si="70"/>
        <v>-0.30963388951750559</v>
      </c>
      <c r="T1141" s="4">
        <v>4105</v>
      </c>
      <c r="U1141" s="38">
        <v>874960.5</v>
      </c>
      <c r="V1141" s="38">
        <v>6119532.1399999997</v>
      </c>
      <c r="W1141" s="51">
        <v>2494</v>
      </c>
      <c r="X1141" s="50">
        <f>'[7]From Apr 2018'!$DZ$10</f>
        <v>141721962.81999999</v>
      </c>
      <c r="Y1141" s="11">
        <f t="shared" si="71"/>
        <v>-0.13818662797406711</v>
      </c>
      <c r="Z1141" s="50">
        <f>'[7]From Apr 2018'!$DZ$18</f>
        <v>1586921.1600000001</v>
      </c>
      <c r="AA1141" s="29">
        <f t="shared" si="72"/>
        <v>7.4649505196572208E-2</v>
      </c>
    </row>
    <row r="1142" spans="1:27" ht="13" x14ac:dyDescent="0.3">
      <c r="A1142" s="35">
        <v>44094</v>
      </c>
      <c r="B1142" s="86">
        <f t="shared" si="73"/>
        <v>20005512.786899999</v>
      </c>
      <c r="C1142" s="13">
        <f t="shared" si="62"/>
        <v>-0.19402531664483957</v>
      </c>
      <c r="D1142" s="47">
        <f>[5]Data!$AJ$1137</f>
        <v>10556840</v>
      </c>
      <c r="E1142" s="91">
        <f>[5]Data!$I$1137</f>
        <v>8953151.2599999998</v>
      </c>
      <c r="G1142" s="13">
        <f t="shared" si="63"/>
        <v>-0.34094642601829761</v>
      </c>
      <c r="H1142" s="34">
        <f t="shared" si="64"/>
        <v>9538</v>
      </c>
      <c r="I1142" s="4">
        <f>'[6]Marketshare 2018'!$EA$13</f>
        <v>1615625611.99</v>
      </c>
      <c r="J1142" s="48">
        <f t="shared" si="65"/>
        <v>-0.28853298630879654</v>
      </c>
      <c r="K1142" s="4">
        <f>'[6]Marketshare 2018'!$EA$67</f>
        <v>6219124.0568999993</v>
      </c>
      <c r="L1142" s="29">
        <f t="shared" si="66"/>
        <v>4.2770662891934708E-2</v>
      </c>
      <c r="M1142" s="4">
        <f t="shared" si="67"/>
        <v>356</v>
      </c>
      <c r="N1142" s="4">
        <f>'[6]Marketshare 2018'!$EA$24</f>
        <v>168106215</v>
      </c>
      <c r="O1142" s="12">
        <f t="shared" si="68"/>
        <v>-0.37309447437705101</v>
      </c>
      <c r="P1142" s="4">
        <f>'[6]Marketshare 2018'!$EA$77</f>
        <v>2734027.1999999997</v>
      </c>
      <c r="Q1142" s="29">
        <f t="shared" si="69"/>
        <v>0.18070765557359075</v>
      </c>
      <c r="R1142" s="49">
        <v>1036298.62</v>
      </c>
      <c r="S1142" s="11">
        <f t="shared" si="70"/>
        <v>-0.29312799926042665</v>
      </c>
      <c r="T1142" s="4">
        <v>4105</v>
      </c>
      <c r="U1142" s="38">
        <v>852314.05</v>
      </c>
      <c r="V1142" s="38">
        <v>7674634.8200000003</v>
      </c>
      <c r="W1142" s="51">
        <v>2494</v>
      </c>
      <c r="X1142" s="50">
        <f>'[7]From Apr 2018'!$EA$10</f>
        <v>133360198.73000002</v>
      </c>
      <c r="Y1142" s="11">
        <f t="shared" si="71"/>
        <v>-0.15357752783247003</v>
      </c>
      <c r="Z1142" s="50">
        <f>'[7]From Apr 2018'!$EA$18</f>
        <v>1489114.04</v>
      </c>
      <c r="AA1142" s="29">
        <f t="shared" si="72"/>
        <v>7.4440702907411838E-2</v>
      </c>
    </row>
    <row r="1143" spans="1:27" ht="13" x14ac:dyDescent="0.3">
      <c r="A1143" s="35">
        <v>44101</v>
      </c>
      <c r="B1143" s="86">
        <f t="shared" si="73"/>
        <v>19129105.135299999</v>
      </c>
      <c r="C1143" s="13">
        <f t="shared" si="62"/>
        <v>-0.16425279998572229</v>
      </c>
      <c r="D1143" s="47">
        <f>[5]Data!$AJ$1138</f>
        <v>7859925</v>
      </c>
      <c r="E1143" s="91">
        <f>[5]Data!$I$1138</f>
        <v>11443227.779999999</v>
      </c>
      <c r="G1143" s="13">
        <f t="shared" si="63"/>
        <v>1.6657782541564803E-2</v>
      </c>
      <c r="H1143" s="34">
        <f t="shared" si="64"/>
        <v>9538</v>
      </c>
      <c r="I1143" s="4">
        <f>'[6]Marketshare 2018'!$EB$13</f>
        <v>1979888032.8799999</v>
      </c>
      <c r="J1143" s="48">
        <f t="shared" si="65"/>
        <v>-8.5181208686666121E-2</v>
      </c>
      <c r="K1143" s="4">
        <f>'[6]Marketshare 2018'!$EB$67</f>
        <v>8800079.8652999997</v>
      </c>
      <c r="L1143" s="29">
        <f t="shared" si="66"/>
        <v>4.9385956956246889E-2</v>
      </c>
      <c r="M1143" s="4">
        <f t="shared" si="67"/>
        <v>356</v>
      </c>
      <c r="N1143" s="4">
        <f>'[6]Marketshare 2018'!$EB$24</f>
        <v>193629535</v>
      </c>
      <c r="O1143" s="12">
        <f t="shared" si="68"/>
        <v>-0.17457284798969874</v>
      </c>
      <c r="P1143" s="4">
        <f>'[6]Marketshare 2018'!$EB$77</f>
        <v>2643147.9</v>
      </c>
      <c r="Q1143" s="29">
        <f t="shared" si="69"/>
        <v>0.15167267741463097</v>
      </c>
      <c r="R1143" s="49">
        <v>1246727.3</v>
      </c>
      <c r="S1143" s="11">
        <f t="shared" si="70"/>
        <v>-1.9641813255393381E-2</v>
      </c>
      <c r="T1143" s="4">
        <v>4105</v>
      </c>
      <c r="U1143" s="38">
        <v>762897.81</v>
      </c>
      <c r="V1143" s="38">
        <v>3892321.17</v>
      </c>
      <c r="W1143" s="51">
        <v>2494</v>
      </c>
      <c r="X1143" s="50">
        <f>'[7]From Apr 2018'!$EB$10</f>
        <v>157207013.16</v>
      </c>
      <c r="Y1143" s="11">
        <f t="shared" si="71"/>
        <v>7.4637505308170038E-2</v>
      </c>
      <c r="Z1143" s="50">
        <f>'[7]From Apr 2018'!$EB$18</f>
        <v>1783931.09</v>
      </c>
      <c r="AA1143" s="29">
        <f t="shared" si="72"/>
        <v>7.5651039316096971E-2</v>
      </c>
    </row>
    <row r="1144" spans="1:27" ht="13" x14ac:dyDescent="0.3">
      <c r="A1144" s="35">
        <v>44108</v>
      </c>
      <c r="B1144" s="86">
        <f t="shared" si="73"/>
        <v>26690087.641800001</v>
      </c>
      <c r="C1144" s="13">
        <f t="shared" si="62"/>
        <v>-4.4310350320967973E-2</v>
      </c>
      <c r="D1144" s="47">
        <f>[5]Data!$AJ$1139</f>
        <v>5398120</v>
      </c>
      <c r="E1144" s="91">
        <f>[5]Data!$I$1139</f>
        <v>12514971.140000001</v>
      </c>
      <c r="G1144" s="13">
        <f t="shared" si="63"/>
        <v>-0.25404259553680142</v>
      </c>
      <c r="H1144" s="34">
        <f t="shared" si="64"/>
        <v>9538</v>
      </c>
      <c r="I1144" s="4">
        <f>'[6]Marketshare 2018'!$EC$13</f>
        <v>1910544898.1799998</v>
      </c>
      <c r="J1144" s="48">
        <f t="shared" si="65"/>
        <v>-0.30971856158190836</v>
      </c>
      <c r="K1144" s="4">
        <f>'[6]Marketshare 2018'!$EC$67</f>
        <v>8768956.0068000015</v>
      </c>
      <c r="L1144" s="29">
        <f t="shared" si="66"/>
        <v>5.099741158285017E-2</v>
      </c>
      <c r="M1144" s="4">
        <f t="shared" si="67"/>
        <v>356</v>
      </c>
      <c r="N1144" s="4">
        <f>'[6]Marketshare 2018'!$EC$24</f>
        <v>201062465</v>
      </c>
      <c r="O1144" s="12">
        <f t="shared" si="68"/>
        <v>-0.32679341320062916</v>
      </c>
      <c r="P1144" s="4">
        <f>'[6]Marketshare 2018'!$EC$77</f>
        <v>3780021.8249999997</v>
      </c>
      <c r="Q1144" s="29">
        <f t="shared" si="69"/>
        <v>0.20889151289376662</v>
      </c>
      <c r="R1144" s="49">
        <v>1341758.0499999998</v>
      </c>
      <c r="S1144" s="11">
        <f t="shared" si="70"/>
        <v>-0.28387918686588054</v>
      </c>
      <c r="T1144" s="4">
        <v>4105</v>
      </c>
      <c r="U1144" s="38">
        <v>1084752.47</v>
      </c>
      <c r="V1144" s="38">
        <v>9657031.1100000013</v>
      </c>
      <c r="W1144" s="51">
        <v>2494</v>
      </c>
      <c r="X1144" s="50">
        <f>'[7]From Apr 2018'!$EC$10</f>
        <v>182262454.94999999</v>
      </c>
      <c r="Y1144" s="11">
        <f t="shared" si="71"/>
        <v>-7.0261754680267519E-4</v>
      </c>
      <c r="Z1144" s="50">
        <f>'[7]From Apr 2018'!$EC$18</f>
        <v>2057568.18</v>
      </c>
      <c r="AA1144" s="29">
        <f t="shared" si="72"/>
        <v>7.5260267967766664E-2</v>
      </c>
    </row>
    <row r="1145" spans="1:27" ht="13" x14ac:dyDescent="0.3">
      <c r="A1145" s="35">
        <v>44115</v>
      </c>
      <c r="B1145" s="86">
        <f t="shared" si="73"/>
        <v>22690371.814099997</v>
      </c>
      <c r="C1145" s="13">
        <f t="shared" si="62"/>
        <v>-0.26420897093075568</v>
      </c>
      <c r="D1145" s="47">
        <f>[5]Data!$AJ$1140</f>
        <v>11292975.52</v>
      </c>
      <c r="E1145" s="91">
        <f>[5]Data!$I$1140</f>
        <v>10323481.180000002</v>
      </c>
      <c r="G1145" s="13">
        <f t="shared" si="63"/>
        <v>-0.37288996093053284</v>
      </c>
      <c r="H1145" s="34">
        <f t="shared" si="64"/>
        <v>9538</v>
      </c>
      <c r="I1145" s="4">
        <f>'[6]Marketshare 2018'!$ED$13</f>
        <v>1842726409.3900001</v>
      </c>
      <c r="J1145" s="48">
        <f t="shared" si="65"/>
        <v>-0.27102362292510851</v>
      </c>
      <c r="K1145" s="4">
        <f>'[6]Marketshare 2018'!$ED$67</f>
        <v>6938035.8290999988</v>
      </c>
      <c r="L1145" s="29">
        <f t="shared" si="66"/>
        <v>4.1834363797672469E-2</v>
      </c>
      <c r="M1145" s="4">
        <f t="shared" si="67"/>
        <v>356</v>
      </c>
      <c r="N1145" s="4">
        <f>'[6]Marketshare 2018'!$ED$24</f>
        <v>183904650</v>
      </c>
      <c r="O1145" s="12">
        <f t="shared" si="68"/>
        <v>-0.26503037817607056</v>
      </c>
      <c r="P1145" s="4">
        <f>'[6]Marketshare 2018'!$ED$77</f>
        <v>3390351.5249999999</v>
      </c>
      <c r="Q1145" s="29">
        <f t="shared" si="69"/>
        <v>0.20483752042158804</v>
      </c>
      <c r="R1145" s="49">
        <v>1245137.1599999999</v>
      </c>
      <c r="S1145" s="11">
        <f t="shared" si="70"/>
        <v>-0.27580506934001692</v>
      </c>
      <c r="T1145" s="4">
        <v>4105</v>
      </c>
      <c r="U1145" s="38">
        <v>945090.23</v>
      </c>
      <c r="V1145" s="38">
        <v>8314894.6200000001</v>
      </c>
      <c r="W1145" s="51">
        <v>2494</v>
      </c>
      <c r="X1145" s="50">
        <f>'[7]From Apr 2018'!$ED$10</f>
        <v>166007164.06999999</v>
      </c>
      <c r="Y1145" s="11">
        <f t="shared" si="71"/>
        <v>-0.12392344583274806</v>
      </c>
      <c r="Z1145" s="50">
        <f>'[7]From Apr 2018'!$ED$18</f>
        <v>1856862.4500000002</v>
      </c>
      <c r="AA1145" s="29">
        <f t="shared" si="72"/>
        <v>7.4569570954059139E-2</v>
      </c>
    </row>
    <row r="1146" spans="1:27" ht="13" x14ac:dyDescent="0.3">
      <c r="A1146" s="35">
        <v>44122</v>
      </c>
      <c r="B1146" s="86">
        <f t="shared" si="73"/>
        <v>21168712.755399998</v>
      </c>
      <c r="C1146" s="13">
        <f t="shared" si="62"/>
        <v>-0.20226158519592075</v>
      </c>
      <c r="D1146" s="47">
        <f>[5]Data!$AJ$1141</f>
        <v>8536029</v>
      </c>
      <c r="E1146" s="91">
        <f>[5]Data!$I$1141</f>
        <v>9491955.0099999979</v>
      </c>
      <c r="G1146" s="13">
        <f t="shared" si="63"/>
        <v>-0.36078048213766067</v>
      </c>
      <c r="H1146" s="34">
        <f t="shared" si="64"/>
        <v>9538</v>
      </c>
      <c r="I1146" s="4">
        <f>'[6]Marketshare 2018'!$EE$13</f>
        <v>1762027238</v>
      </c>
      <c r="J1146" s="48">
        <f t="shared" si="65"/>
        <v>-0.24097735745282278</v>
      </c>
      <c r="K1146" s="4">
        <f>'[6]Marketshare 2018'!$EE$67</f>
        <v>6623331.2604</v>
      </c>
      <c r="L1146" s="29">
        <f t="shared" si="66"/>
        <v>4.1765852407328108E-2</v>
      </c>
      <c r="M1146" s="4">
        <f t="shared" si="67"/>
        <v>356</v>
      </c>
      <c r="N1146" s="4">
        <f>'[6]Marketshare 2018'!$EE$24</f>
        <v>188593805</v>
      </c>
      <c r="O1146" s="12">
        <f t="shared" si="68"/>
        <v>-0.29182074342827213</v>
      </c>
      <c r="P1146" s="4">
        <f>'[6]Marketshare 2018'!$EE$77</f>
        <v>2868623.7749999999</v>
      </c>
      <c r="Q1146" s="29">
        <f t="shared" si="69"/>
        <v>0.16900659859956693</v>
      </c>
      <c r="R1146" s="49">
        <v>1139260.8600000001</v>
      </c>
      <c r="S1146" s="11">
        <f t="shared" si="70"/>
        <v>-0.20960113755853427</v>
      </c>
      <c r="T1146" s="4">
        <v>4105</v>
      </c>
      <c r="U1146" s="38">
        <v>1297322.7</v>
      </c>
      <c r="V1146" s="38">
        <v>7508873.5499999998</v>
      </c>
      <c r="W1146" s="51">
        <v>2494</v>
      </c>
      <c r="X1146" s="50">
        <f>'[7]From Apr 2018'!$EE$10</f>
        <v>153820296.38</v>
      </c>
      <c r="Y1146" s="11">
        <f t="shared" si="71"/>
        <v>-1.2974177705997292E-2</v>
      </c>
      <c r="Z1146" s="50">
        <f>'[7]From Apr 2018'!$EE$18</f>
        <v>1731300.6100000003</v>
      </c>
      <c r="AA1146" s="29">
        <f t="shared" si="72"/>
        <v>7.5035637937877375E-2</v>
      </c>
    </row>
    <row r="1147" spans="1:27" ht="13" x14ac:dyDescent="0.3">
      <c r="A1147" s="35">
        <v>44129</v>
      </c>
      <c r="B1147" s="86">
        <f t="shared" si="73"/>
        <v>19565331.534400001</v>
      </c>
      <c r="C1147" s="13">
        <f t="shared" si="62"/>
        <v>-0.22394962874161994</v>
      </c>
      <c r="D1147" s="47">
        <f>[5]Data!$AJ$1142</f>
        <v>12572886.279999999</v>
      </c>
      <c r="E1147" s="91">
        <f>[5]Data!$I$1142</f>
        <v>9404417.1699999999</v>
      </c>
      <c r="G1147" s="13">
        <f t="shared" si="63"/>
        <v>-0.29504399963029382</v>
      </c>
      <c r="H1147" s="34">
        <f t="shared" si="64"/>
        <v>9538</v>
      </c>
      <c r="I1147" s="4">
        <f>'[6]Marketshare 2018'!$EF$13</f>
        <v>1894129781.3900001</v>
      </c>
      <c r="J1147" s="48">
        <f t="shared" si="65"/>
        <v>-0.15752738829248203</v>
      </c>
      <c r="K1147" s="4">
        <f>'[6]Marketshare 2018'!$EF$67</f>
        <v>7680236.4593999991</v>
      </c>
      <c r="L1147" s="29">
        <f t="shared" si="66"/>
        <v>4.5052858309094598E-2</v>
      </c>
      <c r="M1147" s="4">
        <f t="shared" si="67"/>
        <v>356</v>
      </c>
      <c r="N1147" s="4">
        <f>'[6]Marketshare 2018'!$EF$24</f>
        <v>199336085</v>
      </c>
      <c r="O1147" s="12">
        <f t="shared" si="68"/>
        <v>-0.22627155436340918</v>
      </c>
      <c r="P1147" s="4">
        <f>'[6]Marketshare 2018'!$EF$77</f>
        <v>1724161.7249999999</v>
      </c>
      <c r="Q1147" s="29">
        <f t="shared" si="69"/>
        <v>9.6105792887424268E-2</v>
      </c>
      <c r="R1147" s="49">
        <v>1112645.58</v>
      </c>
      <c r="S1147" s="11">
        <f t="shared" si="70"/>
        <v>-0.1377397167119051</v>
      </c>
      <c r="T1147" s="4">
        <v>4105</v>
      </c>
      <c r="U1147" s="38">
        <v>741662.17</v>
      </c>
      <c r="V1147" s="38">
        <v>6484428</v>
      </c>
      <c r="W1147" s="51">
        <v>2494</v>
      </c>
      <c r="X1147" s="50">
        <f>'[7]From Apr 2018'!$EF$10</f>
        <v>124071174.89999999</v>
      </c>
      <c r="Y1147" s="11">
        <f t="shared" si="71"/>
        <v>-0.13336955249450988</v>
      </c>
      <c r="Z1147" s="50">
        <f>'[7]From Apr 2018'!$EF$18</f>
        <v>1822197.6000000003</v>
      </c>
      <c r="AA1147" s="29">
        <f t="shared" si="72"/>
        <v>9.7911412620950392E-2</v>
      </c>
    </row>
    <row r="1148" spans="1:27" ht="13" x14ac:dyDescent="0.3">
      <c r="A1148" s="35">
        <v>44136</v>
      </c>
      <c r="B1148" s="86">
        <f t="shared" si="73"/>
        <v>23579840.463100001</v>
      </c>
      <c r="C1148" s="13">
        <f t="shared" si="62"/>
        <v>-5.0222295033191089E-2</v>
      </c>
      <c r="D1148" s="47">
        <f>[5]Data!$AJ$1143</f>
        <v>4998460</v>
      </c>
      <c r="E1148" s="91">
        <f>[5]Data!$I$1143</f>
        <v>12372918.25</v>
      </c>
      <c r="G1148" s="13">
        <f t="shared" si="63"/>
        <v>-1.3763948822075878E-2</v>
      </c>
      <c r="H1148" s="34">
        <f t="shared" si="64"/>
        <v>9538</v>
      </c>
      <c r="I1148" s="4">
        <f>'[6]Marketshare 2018'!$EG$13</f>
        <v>2005559759.8999999</v>
      </c>
      <c r="J1148" s="48">
        <f t="shared" si="65"/>
        <v>-0.13809740235945511</v>
      </c>
      <c r="K1148" s="4">
        <f>'[6]Marketshare 2018'!$EG$67</f>
        <v>8264879.0630999999</v>
      </c>
      <c r="L1148" s="29">
        <f t="shared" si="66"/>
        <v>4.5788707684571252E-2</v>
      </c>
      <c r="M1148" s="4">
        <f t="shared" si="67"/>
        <v>356</v>
      </c>
      <c r="N1148" s="4">
        <f>'[6]Marketshare 2018'!$EG$24</f>
        <v>211420470</v>
      </c>
      <c r="O1148" s="12">
        <f t="shared" si="68"/>
        <v>1.7833861594448441E-2</v>
      </c>
      <c r="P1148" s="4">
        <f>'[6]Marketshare 2018'!$EG$77</f>
        <v>4108039.1999999997</v>
      </c>
      <c r="Q1148" s="29">
        <f t="shared" si="69"/>
        <v>0.21589621856388835</v>
      </c>
      <c r="R1148" s="91">
        <v>1302597.43</v>
      </c>
      <c r="S1148" s="11">
        <f t="shared" si="70"/>
        <v>-0.17548292957658329</v>
      </c>
      <c r="T1148" s="4">
        <v>4105</v>
      </c>
      <c r="U1148" s="38">
        <v>846968.38</v>
      </c>
      <c r="V1148" s="91">
        <v>6962280.4099999992</v>
      </c>
      <c r="W1148" s="51">
        <v>2494</v>
      </c>
      <c r="X1148" s="4">
        <f>'[7]From Apr 2018'!$EG$10</f>
        <v>184019064.35000002</v>
      </c>
      <c r="Y1148" s="11">
        <f t="shared" si="71"/>
        <v>0.1173896272484718</v>
      </c>
      <c r="Z1148" s="4">
        <f>'[7]From Apr 2018'!$EG$18</f>
        <v>2095075.98</v>
      </c>
      <c r="AA1148" s="29">
        <f t="shared" si="72"/>
        <v>7.5900685884560087E-2</v>
      </c>
    </row>
    <row r="1149" spans="1:27" ht="13" x14ac:dyDescent="0.3">
      <c r="A1149" s="35">
        <v>44143</v>
      </c>
      <c r="B1149" s="86">
        <f t="shared" si="73"/>
        <v>25357285.516799998</v>
      </c>
      <c r="C1149" s="13">
        <f t="shared" si="62"/>
        <v>-6.6255626049464222E-2</v>
      </c>
      <c r="D1149" s="47">
        <f>[5]Data!$AJ$1144</f>
        <v>19573167</v>
      </c>
      <c r="E1149" s="91">
        <f>[5]Data!$I$1144</f>
        <v>16476633.510000002</v>
      </c>
      <c r="G1149" s="13">
        <f t="shared" si="63"/>
        <v>0.11307250125322765</v>
      </c>
      <c r="H1149" s="34">
        <f t="shared" si="64"/>
        <v>9538</v>
      </c>
      <c r="I1149" s="4">
        <f>'[6]Marketshare 2018'!$EH$13</f>
        <v>1986089002.0500002</v>
      </c>
      <c r="J1149" s="48">
        <f t="shared" si="65"/>
        <v>-0.21361189819301962</v>
      </c>
      <c r="K1149" s="4">
        <f>'[6]Marketshare 2018'!$EH$67</f>
        <v>7370470.3967999993</v>
      </c>
      <c r="L1149" s="29">
        <f t="shared" si="66"/>
        <v>4.1233859829781332E-2</v>
      </c>
      <c r="M1149" s="4">
        <f t="shared" si="67"/>
        <v>356</v>
      </c>
      <c r="N1149" s="4">
        <f>'[6]Marketshare 2018'!$EH$24</f>
        <v>259481920</v>
      </c>
      <c r="O1149" s="12">
        <f t="shared" si="68"/>
        <v>2.8792108951719575E-2</v>
      </c>
      <c r="P1149" s="4">
        <f>'[6]Marketshare 2018'!$EH$77</f>
        <v>9106163.0999999996</v>
      </c>
      <c r="Q1149" s="29">
        <f t="shared" si="69"/>
        <v>0.38992924824974318</v>
      </c>
      <c r="R1149" s="91">
        <v>1389907.03</v>
      </c>
      <c r="S1149" s="11">
        <f t="shared" si="70"/>
        <v>-0.29145884439963854</v>
      </c>
      <c r="T1149" s="4">
        <v>4105</v>
      </c>
      <c r="U1149" s="38">
        <v>1453330.07</v>
      </c>
      <c r="V1149" s="91">
        <v>4014519.9699999993</v>
      </c>
      <c r="W1149" s="51">
        <v>2494</v>
      </c>
      <c r="X1149" s="4">
        <f>'[7]From Apr 2018'!$EH$10</f>
        <v>177993555.58000001</v>
      </c>
      <c r="Y1149" s="11">
        <f t="shared" si="71"/>
        <v>-6.4240618992396858E-2</v>
      </c>
      <c r="Z1149" s="4">
        <f>'[7]From Apr 2018'!$EH$18</f>
        <v>2022894.95</v>
      </c>
      <c r="AA1149" s="29">
        <f t="shared" si="72"/>
        <v>7.5766598905160951E-2</v>
      </c>
    </row>
    <row r="1150" spans="1:27" ht="13" x14ac:dyDescent="0.3">
      <c r="A1150" s="35">
        <v>44150</v>
      </c>
      <c r="B1150" s="86">
        <f t="shared" si="73"/>
        <v>19642848.750099998</v>
      </c>
      <c r="C1150" s="13">
        <f t="shared" si="62"/>
        <v>-0.28654218469774295</v>
      </c>
      <c r="D1150" s="47">
        <f>[5]Data!$AJ$1145</f>
        <v>12992536.5</v>
      </c>
      <c r="E1150" s="91">
        <f>[5]Data!$I$1145</f>
        <v>12594202.680000002</v>
      </c>
      <c r="G1150" s="13">
        <f t="shared" si="63"/>
        <v>-0.22091038567384802</v>
      </c>
      <c r="H1150" s="34">
        <f t="shared" si="64"/>
        <v>9538</v>
      </c>
      <c r="I1150" s="4">
        <f>'[6]Marketshare 2018'!$EI$13</f>
        <v>1883330448.0999997</v>
      </c>
      <c r="J1150" s="48">
        <f t="shared" si="65"/>
        <v>-0.1776683476993518</v>
      </c>
      <c r="K1150" s="4">
        <f>'[6]Marketshare 2018'!$EI$67</f>
        <v>7683033.0050999988</v>
      </c>
      <c r="L1150" s="29">
        <f t="shared" si="66"/>
        <v>4.5327697789903323E-2</v>
      </c>
      <c r="M1150" s="4">
        <f t="shared" si="67"/>
        <v>356</v>
      </c>
      <c r="N1150" s="4">
        <f>'[6]Marketshare 2018'!$EI$24</f>
        <v>181071025</v>
      </c>
      <c r="O1150" s="12">
        <f t="shared" si="68"/>
        <v>-0.36088719170402594</v>
      </c>
      <c r="P1150" s="4">
        <f>'[6]Marketshare 2018'!$EI$77</f>
        <v>4911169.7249999996</v>
      </c>
      <c r="Q1150" s="29">
        <f t="shared" si="69"/>
        <v>0.30136545866463171</v>
      </c>
      <c r="R1150" s="91">
        <v>1086238.52</v>
      </c>
      <c r="S1150" s="11">
        <f t="shared" si="70"/>
        <v>-0.30916273021469154</v>
      </c>
      <c r="T1150" s="4">
        <v>4105</v>
      </c>
      <c r="U1150" s="38">
        <v>1040515.11</v>
      </c>
      <c r="V1150" s="91">
        <v>3021324.9599999995</v>
      </c>
      <c r="W1150" s="51">
        <v>2494</v>
      </c>
      <c r="X1150" s="4">
        <f>'[7]From Apr 2018'!$EI$10</f>
        <v>158900612.55000001</v>
      </c>
      <c r="Y1150" s="11">
        <f t="shared" si="71"/>
        <v>-4.7713144821155962E-2</v>
      </c>
      <c r="Z1150" s="4">
        <f>'[7]From Apr 2018'!$EI$18</f>
        <v>1900567.4299999997</v>
      </c>
      <c r="AA1150" s="29">
        <f t="shared" si="72"/>
        <v>7.9738204466307014E-2</v>
      </c>
    </row>
    <row r="1151" spans="1:27" ht="13" x14ac:dyDescent="0.3">
      <c r="A1151" s="35">
        <v>44157</v>
      </c>
      <c r="B1151" s="86">
        <f t="shared" si="73"/>
        <v>21205668.081700005</v>
      </c>
      <c r="C1151" s="13">
        <f t="shared" si="62"/>
        <v>-0.13260761042617608</v>
      </c>
      <c r="D1151" s="47">
        <f>[5]Data!$AJ$1146</f>
        <v>8603597</v>
      </c>
      <c r="E1151" s="91">
        <f>[5]Data!$I$1146</f>
        <v>10199993.859999999</v>
      </c>
      <c r="G1151" s="13">
        <f t="shared" si="63"/>
        <v>-0.30190771277783424</v>
      </c>
      <c r="H1151" s="34">
        <f t="shared" si="64"/>
        <v>9538</v>
      </c>
      <c r="I1151" s="4">
        <f>'[6]Marketshare 2018'!$EJ$13</f>
        <v>1839407105.9299998</v>
      </c>
      <c r="J1151" s="48">
        <f t="shared" si="65"/>
        <v>-0.15274317494319578</v>
      </c>
      <c r="K1151" s="4">
        <f>'[6]Marketshare 2018'!$EJ$67</f>
        <v>7784946.6866999995</v>
      </c>
      <c r="L1151" s="29">
        <f t="shared" si="66"/>
        <v>4.7025700483127202E-2</v>
      </c>
      <c r="M1151" s="4">
        <f t="shared" si="67"/>
        <v>356</v>
      </c>
      <c r="N1151" s="4">
        <f>'[6]Marketshare 2018'!$EJ$24</f>
        <v>171268765</v>
      </c>
      <c r="O1151" s="12">
        <f t="shared" si="68"/>
        <v>-0.37241528928595202</v>
      </c>
      <c r="P1151" s="4">
        <f>'[6]Marketshare 2018'!$EJ$77</f>
        <v>2415047.1749999998</v>
      </c>
      <c r="Q1151" s="29">
        <f t="shared" si="69"/>
        <v>0.15667689026659357</v>
      </c>
      <c r="R1151" s="91">
        <v>1088530.6200000001</v>
      </c>
      <c r="S1151" s="11">
        <f t="shared" si="70"/>
        <v>-0.20927703119938712</v>
      </c>
      <c r="T1151" s="4">
        <v>4105</v>
      </c>
      <c r="U1151" s="38">
        <v>981176.45</v>
      </c>
      <c r="V1151" s="91">
        <v>7232102.1600000029</v>
      </c>
      <c r="W1151" s="51">
        <v>2494</v>
      </c>
      <c r="X1151" s="4">
        <f>'[7]From Apr 2018'!$EJ$10</f>
        <v>150111646.87</v>
      </c>
      <c r="Y1151" s="11">
        <f t="shared" si="71"/>
        <v>-3.1835206089374624E-2</v>
      </c>
      <c r="Z1151" s="4">
        <f>'[7]From Apr 2018'!$EJ$18</f>
        <v>1703864.9900000002</v>
      </c>
      <c r="AA1151" s="29">
        <f t="shared" si="72"/>
        <v>7.5671010012771142E-2</v>
      </c>
    </row>
    <row r="1152" spans="1:27" ht="13" x14ac:dyDescent="0.3">
      <c r="A1152" s="35">
        <v>44164</v>
      </c>
      <c r="B1152" s="86">
        <f t="shared" si="73"/>
        <v>25771778.935000002</v>
      </c>
      <c r="C1152" s="13">
        <f t="shared" si="62"/>
        <v>0.15021386964154915</v>
      </c>
      <c r="D1152" s="47">
        <f>[5]Data!$AJ$1147</f>
        <v>10011012</v>
      </c>
      <c r="E1152" s="91">
        <f>[5]Data!$I$1147</f>
        <v>12625328.02</v>
      </c>
      <c r="G1152" s="13">
        <f t="shared" si="63"/>
        <v>9.9429009985536165E-2</v>
      </c>
      <c r="H1152" s="34">
        <f t="shared" si="64"/>
        <v>9538</v>
      </c>
      <c r="I1152" s="4">
        <f>'[6]Marketshare 2018'!$EK$13</f>
        <v>2061085671.0900002</v>
      </c>
      <c r="J1152" s="48">
        <f t="shared" si="65"/>
        <v>-9.3476464932946035E-2</v>
      </c>
      <c r="K1152" s="4">
        <f>'[6]Marketshare 2018'!$EK$67</f>
        <v>8398352.9249999989</v>
      </c>
      <c r="L1152" s="29">
        <f t="shared" si="66"/>
        <v>4.5274698577012842E-2</v>
      </c>
      <c r="M1152" s="4">
        <f t="shared" si="67"/>
        <v>356</v>
      </c>
      <c r="N1152" s="4">
        <f>'[6]Marketshare 2018'!$EK$24</f>
        <v>202456430</v>
      </c>
      <c r="O1152" s="12">
        <f t="shared" si="68"/>
        <v>-0.18772373999672132</v>
      </c>
      <c r="P1152" s="4">
        <f>'[6]Marketshare 2018'!$EK$77</f>
        <v>4226975.0999999996</v>
      </c>
      <c r="Q1152" s="29">
        <f t="shared" si="69"/>
        <v>0.23198270363653059</v>
      </c>
      <c r="R1152" s="91">
        <v>1427568.49</v>
      </c>
      <c r="S1152" s="11">
        <f t="shared" si="70"/>
        <v>-2.3083067046878458E-3</v>
      </c>
      <c r="T1152" s="4">
        <v>4105</v>
      </c>
      <c r="U1152" s="38">
        <v>1069349.3499999999</v>
      </c>
      <c r="V1152" s="91">
        <v>8519810.040000001</v>
      </c>
      <c r="W1152" s="51">
        <v>2494</v>
      </c>
      <c r="X1152" s="4">
        <f>'[7]From Apr 2018'!$EK$10</f>
        <v>187838423.37</v>
      </c>
      <c r="Y1152" s="11">
        <f t="shared" si="71"/>
        <v>0.18606834698008035</v>
      </c>
      <c r="Z1152" s="4">
        <f>'[7]From Apr 2018'!$EK$18</f>
        <v>2129723.0300000003</v>
      </c>
      <c r="AA1152" s="29">
        <f t="shared" si="72"/>
        <v>7.5587056570242409E-2</v>
      </c>
    </row>
    <row r="1153" spans="1:27" ht="13" x14ac:dyDescent="0.3">
      <c r="A1153" s="35">
        <v>44171</v>
      </c>
      <c r="B1153" s="86">
        <f t="shared" si="73"/>
        <v>23160143.907000002</v>
      </c>
      <c r="C1153" s="13">
        <f t="shared" si="62"/>
        <v>-0.28602516932078836</v>
      </c>
      <c r="D1153" s="47">
        <f>[5]Data!$AJ$1148</f>
        <v>16880400</v>
      </c>
      <c r="E1153" s="91">
        <f>[5]Data!$I$1148</f>
        <v>12000643.609999999</v>
      </c>
      <c r="G1153" s="13">
        <f t="shared" si="63"/>
        <v>-0.26808808969576603</v>
      </c>
      <c r="H1153" s="34">
        <f t="shared" si="64"/>
        <v>9538</v>
      </c>
      <c r="I1153" s="4">
        <f>'[6]Marketshare 2018'!$EL$13</f>
        <v>2121627824.8699999</v>
      </c>
      <c r="J1153" s="48">
        <f t="shared" si="65"/>
        <v>-0.20442795453895124</v>
      </c>
      <c r="K1153" s="4">
        <f>'[6]Marketshare 2018'!$EL$67</f>
        <v>8998030.7369999979</v>
      </c>
      <c r="L1153" s="29">
        <f t="shared" si="66"/>
        <v>4.7123306985345566E-2</v>
      </c>
      <c r="M1153" s="4">
        <f t="shared" si="67"/>
        <v>356</v>
      </c>
      <c r="N1153" s="4">
        <f>'[6]Marketshare 2018'!$EL$24</f>
        <v>179141960</v>
      </c>
      <c r="O1153" s="12">
        <f t="shared" si="68"/>
        <v>-0.33317937888910854</v>
      </c>
      <c r="P1153" s="4">
        <f>'[6]Marketshare 2018'!$EL$77</f>
        <v>3002612.85</v>
      </c>
      <c r="Q1153" s="29">
        <f t="shared" si="69"/>
        <v>0.18623423010443788</v>
      </c>
      <c r="R1153" s="91">
        <v>1334301.3699999999</v>
      </c>
      <c r="S1153" s="11">
        <f t="shared" si="70"/>
        <v>-0.38206118944878553</v>
      </c>
      <c r="T1153" s="4">
        <v>4105</v>
      </c>
      <c r="U1153" s="38">
        <v>783898.63</v>
      </c>
      <c r="V1153" s="91">
        <v>6723781.9700000025</v>
      </c>
      <c r="W1153" s="51">
        <v>2494</v>
      </c>
      <c r="X1153" s="4">
        <f>'[7]From Apr 2018'!$EL$10</f>
        <v>204667238.98999998</v>
      </c>
      <c r="Y1153" s="11">
        <f t="shared" si="71"/>
        <v>-1.2738308554750999E-2</v>
      </c>
      <c r="Z1153" s="4">
        <f>'[7]From Apr 2018'!$EL$18</f>
        <v>2317518.35</v>
      </c>
      <c r="AA1153" s="29">
        <f t="shared" si="72"/>
        <v>7.5488985973413289E-2</v>
      </c>
    </row>
    <row r="1154" spans="1:27" ht="13" x14ac:dyDescent="0.3">
      <c r="A1154" s="35">
        <v>44178</v>
      </c>
      <c r="B1154" s="86">
        <f t="shared" si="73"/>
        <v>23052076.562100001</v>
      </c>
      <c r="C1154" s="13">
        <f t="shared" si="62"/>
        <v>-0.18094058352141895</v>
      </c>
      <c r="D1154" s="47">
        <f>[5]Data!$AJ$1149</f>
        <v>12717076</v>
      </c>
      <c r="E1154" s="91">
        <f>[5]Data!$I$1149</f>
        <v>10950975.060000002</v>
      </c>
      <c r="G1154" s="13">
        <f t="shared" si="63"/>
        <v>-0.35515346390890457</v>
      </c>
      <c r="H1154" s="34">
        <f t="shared" si="64"/>
        <v>9538</v>
      </c>
      <c r="I1154" s="4">
        <f>'[6]Marketshare 2018'!$EM$13</f>
        <v>1995717728.0500002</v>
      </c>
      <c r="J1154" s="48">
        <f t="shared" si="65"/>
        <v>-0.22865926650170698</v>
      </c>
      <c r="K1154" s="4">
        <f>'[6]Marketshare 2018'!$EM$67</f>
        <v>8102142.2871000012</v>
      </c>
      <c r="L1154" s="29">
        <f t="shared" si="66"/>
        <v>4.5108484995000545E-2</v>
      </c>
      <c r="M1154" s="4">
        <f t="shared" si="67"/>
        <v>356</v>
      </c>
      <c r="N1154" s="4">
        <f>'[6]Marketshare 2018'!$EM$24</f>
        <v>193253295</v>
      </c>
      <c r="O1154" s="12">
        <f t="shared" si="68"/>
        <v>-0.2972421543151732</v>
      </c>
      <c r="P1154" s="4">
        <f>'[6]Marketshare 2018'!$EM$77</f>
        <v>2848832.7749999999</v>
      </c>
      <c r="Q1154" s="29">
        <f t="shared" si="69"/>
        <v>0.16379383078565363</v>
      </c>
      <c r="R1154" s="91">
        <v>1159776.1300000001</v>
      </c>
      <c r="S1154" s="11">
        <f t="shared" si="70"/>
        <v>-0.29547667581608061</v>
      </c>
      <c r="T1154" s="4">
        <v>4105</v>
      </c>
      <c r="U1154" s="38">
        <v>1154261.19</v>
      </c>
      <c r="V1154" s="91">
        <v>7734041.1499999985</v>
      </c>
      <c r="W1154" s="51">
        <v>2494</v>
      </c>
      <c r="X1154" s="4">
        <f>'[7]From Apr 2018'!$EM$10</f>
        <v>179682715.46000001</v>
      </c>
      <c r="Y1154" s="11">
        <f t="shared" si="71"/>
        <v>-5.9318837362129728E-2</v>
      </c>
      <c r="Z1154" s="4">
        <f>'[7]From Apr 2018'!$EM$18</f>
        <v>2053023.0299999998</v>
      </c>
      <c r="AA1154" s="29">
        <f t="shared" si="72"/>
        <v>7.6172158045145336E-2</v>
      </c>
    </row>
    <row r="1155" spans="1:27" ht="13" x14ac:dyDescent="0.3">
      <c r="A1155" s="35">
        <v>44185</v>
      </c>
      <c r="B1155" s="86">
        <f t="shared" si="73"/>
        <v>24719831.452100001</v>
      </c>
      <c r="C1155" s="13">
        <f t="shared" si="62"/>
        <v>-0.10785287277380895</v>
      </c>
      <c r="D1155" s="47">
        <f>[5]Data!$AJ$1150</f>
        <v>12785251</v>
      </c>
      <c r="E1155" s="91">
        <f>[5]Data!$I$1150</f>
        <v>11531036.309999999</v>
      </c>
      <c r="G1155" s="13">
        <f t="shared" si="63"/>
        <v>-0.31840348984731537</v>
      </c>
      <c r="H1155" s="34">
        <f t="shared" si="64"/>
        <v>9538</v>
      </c>
      <c r="I1155" s="4">
        <f>'[6]Marketshare 2018'!$EN$13</f>
        <v>2006204478.1900001</v>
      </c>
      <c r="J1155" s="48">
        <f t="shared" si="65"/>
        <v>-0.24396346334129482</v>
      </c>
      <c r="K1155" s="4">
        <f>'[6]Marketshare 2018'!$EN$67</f>
        <v>8097818.0120999999</v>
      </c>
      <c r="L1155" s="29">
        <f t="shared" si="66"/>
        <v>4.4848746310832792E-2</v>
      </c>
      <c r="M1155" s="4">
        <f t="shared" si="67"/>
        <v>356</v>
      </c>
      <c r="N1155" s="4">
        <f>'[6]Marketshare 2018'!$EN$24</f>
        <v>191284560</v>
      </c>
      <c r="O1155" s="12">
        <f t="shared" si="68"/>
        <v>-0.30235625309027692</v>
      </c>
      <c r="P1155" s="4">
        <f>'[6]Marketshare 2018'!$EN$77</f>
        <v>3433218.3</v>
      </c>
      <c r="Q1155" s="29">
        <f t="shared" si="69"/>
        <v>0.19942472094977243</v>
      </c>
      <c r="R1155" s="91">
        <v>1286789.6300000001</v>
      </c>
      <c r="S1155" s="11">
        <f t="shared" si="70"/>
        <v>-0.28570240180506257</v>
      </c>
      <c r="T1155" s="4">
        <v>4105</v>
      </c>
      <c r="U1155" s="38">
        <v>1435864.66</v>
      </c>
      <c r="V1155" s="91">
        <v>8221406.0200000023</v>
      </c>
      <c r="W1155" s="51">
        <v>2494</v>
      </c>
      <c r="X1155" s="4">
        <f>'[7]From Apr 2018'!$EN$10</f>
        <v>199854625.44</v>
      </c>
      <c r="Y1155" s="11">
        <f t="shared" si="71"/>
        <v>4.1640431310583814E-2</v>
      </c>
      <c r="Z1155" s="4">
        <f>'[7]From Apr 2018'!$EN$18</f>
        <v>2244734.83</v>
      </c>
      <c r="AA1155" s="29">
        <f t="shared" si="72"/>
        <v>7.4878921784872085E-2</v>
      </c>
    </row>
    <row r="1156" spans="1:27" ht="13" x14ac:dyDescent="0.3">
      <c r="A1156" s="35">
        <v>44192</v>
      </c>
      <c r="B1156" s="86">
        <f t="shared" si="73"/>
        <v>18654697.574899998</v>
      </c>
      <c r="C1156" s="13">
        <f t="shared" si="62"/>
        <v>-0.39047731045670231</v>
      </c>
      <c r="D1156" s="47">
        <f>[5]Data!$AJ$1151</f>
        <v>10198716</v>
      </c>
      <c r="E1156" s="91">
        <f>[5]Data!$I$1151</f>
        <v>8624483.3300000001</v>
      </c>
      <c r="G1156" s="13">
        <f t="shared" si="63"/>
        <v>-0.5450268835664539</v>
      </c>
      <c r="H1156" s="34">
        <f t="shared" si="64"/>
        <v>9538</v>
      </c>
      <c r="I1156" s="4">
        <f>'[6]Marketshare 2018'!$EO$13</f>
        <v>1754176243.3100002</v>
      </c>
      <c r="J1156" s="48">
        <f t="shared" si="65"/>
        <v>-0.34317044799174057</v>
      </c>
      <c r="K1156" s="4">
        <f>'[6]Marketshare 2018'!$EO$67</f>
        <v>7160218.8848999999</v>
      </c>
      <c r="L1156" s="29">
        <f t="shared" si="66"/>
        <v>4.5353474551610616E-2</v>
      </c>
      <c r="M1156" s="4">
        <f t="shared" si="67"/>
        <v>356</v>
      </c>
      <c r="N1156" s="4">
        <f>'[6]Marketshare 2018'!$EO$24</f>
        <v>168842195</v>
      </c>
      <c r="O1156" s="12">
        <f t="shared" si="68"/>
        <v>-0.43343110020820563</v>
      </c>
      <c r="P1156" s="4">
        <f>'[6]Marketshare 2018'!$EO$77</f>
        <v>1464264.45</v>
      </c>
      <c r="Q1156" s="29">
        <f t="shared" si="69"/>
        <v>9.6359828773844122E-2</v>
      </c>
      <c r="R1156" s="91">
        <v>1083082.78</v>
      </c>
      <c r="S1156" s="11">
        <f t="shared" si="70"/>
        <v>-0.44384024847667647</v>
      </c>
      <c r="T1156" s="4">
        <v>4105</v>
      </c>
      <c r="U1156" s="38">
        <v>928030.93</v>
      </c>
      <c r="V1156" s="91">
        <v>6209696.4800000004</v>
      </c>
      <c r="W1156" s="51">
        <v>2494</v>
      </c>
      <c r="X1156" s="4">
        <f>'[7]From Apr 2018'!$EO$10</f>
        <v>159982155.88999999</v>
      </c>
      <c r="Y1156" s="11">
        <f t="shared" si="71"/>
        <v>-0.22152208903898807</v>
      </c>
      <c r="Z1156" s="4">
        <f>'[7]From Apr 2018'!$EO$18</f>
        <v>1809404.0500000003</v>
      </c>
      <c r="AA1156" s="29">
        <f t="shared" si="72"/>
        <v>7.5400244480770082E-2</v>
      </c>
    </row>
    <row r="1157" spans="1:27" ht="13" x14ac:dyDescent="0.3">
      <c r="A1157" s="35">
        <v>44199</v>
      </c>
      <c r="B1157" s="86">
        <f t="shared" si="73"/>
        <v>14576080.1457</v>
      </c>
      <c r="C1157" s="13">
        <f t="shared" si="62"/>
        <v>-0.46734791275186338</v>
      </c>
      <c r="D1157" s="47">
        <f>[5]Data!$AJ$1152</f>
        <v>9607013</v>
      </c>
      <c r="E1157" s="91">
        <f>[5]Data!$I$1152</f>
        <v>7623537.9099999992</v>
      </c>
      <c r="G1157" s="13">
        <f t="shared" si="63"/>
        <v>-0.51238231271159584</v>
      </c>
      <c r="H1157" s="34">
        <f t="shared" si="64"/>
        <v>9538</v>
      </c>
      <c r="I1157" s="4">
        <f>'[6]Marketshare 2018'!$EP$13</f>
        <v>1544119084.3399999</v>
      </c>
      <c r="J1157" s="48">
        <f t="shared" si="65"/>
        <v>-0.38244482039065408</v>
      </c>
      <c r="K1157" s="4">
        <f>'[6]Marketshare 2018'!$EP$67</f>
        <v>5638265.9306999994</v>
      </c>
      <c r="L1157" s="29">
        <f t="shared" si="66"/>
        <v>4.0571611260654332E-2</v>
      </c>
      <c r="M1157" s="4">
        <f t="shared" si="67"/>
        <v>356</v>
      </c>
      <c r="N1157" s="4">
        <f>'[6]Marketshare 2018'!$EP$24</f>
        <v>129672785</v>
      </c>
      <c r="O1157" s="12">
        <f t="shared" si="68"/>
        <v>-0.4788313178956386</v>
      </c>
      <c r="P1157" s="4">
        <f>'[6]Marketshare 2018'!$EP$77</f>
        <v>1985271.9749999999</v>
      </c>
      <c r="Q1157" s="29">
        <f t="shared" si="69"/>
        <v>0.17010953763351347</v>
      </c>
      <c r="R1157" s="91">
        <v>767144</v>
      </c>
      <c r="S1157" s="11">
        <f t="shared" si="70"/>
        <v>-0.42719028720977548</v>
      </c>
      <c r="T1157" s="4">
        <v>4105</v>
      </c>
      <c r="U1157" s="38">
        <v>1138918.3199999998</v>
      </c>
      <c r="V1157" s="91">
        <v>4095508.2800000003</v>
      </c>
      <c r="W1157" s="51">
        <v>2494</v>
      </c>
      <c r="X1157" s="4">
        <f>'[7]From Apr 2018'!$EP$10</f>
        <v>82622264.890000001</v>
      </c>
      <c r="Y1157" s="11">
        <f t="shared" si="71"/>
        <v>-0.41323191622692379</v>
      </c>
      <c r="Z1157" s="4">
        <f>'[7]From Apr 2018'!$EP$18</f>
        <v>950971.6399999999</v>
      </c>
      <c r="AA1157" s="29">
        <f t="shared" si="72"/>
        <v>7.6732475704628836E-2</v>
      </c>
    </row>
    <row r="1158" spans="1:27" ht="13" x14ac:dyDescent="0.3">
      <c r="A1158" s="35">
        <v>44206</v>
      </c>
      <c r="B1158" s="86">
        <f t="shared" si="73"/>
        <v>18376278.155299995</v>
      </c>
      <c r="C1158" s="13">
        <f t="shared" si="62"/>
        <v>-0.30019059065249531</v>
      </c>
      <c r="D1158" s="47">
        <f>[5]Data!$AJ$1153</f>
        <v>8668776</v>
      </c>
      <c r="E1158" s="91">
        <f>[5]Data!$I$1153</f>
        <v>7392345.2818999998</v>
      </c>
      <c r="G1158" s="13">
        <f t="shared" si="63"/>
        <v>-0.50206912496181544</v>
      </c>
      <c r="H1158" s="34">
        <f t="shared" si="64"/>
        <v>9538</v>
      </c>
      <c r="I1158" s="4">
        <f>'[6]Marketshare 2018'!$EQ$13</f>
        <v>1505056154.46</v>
      </c>
      <c r="J1158" s="48">
        <f t="shared" si="65"/>
        <v>-0.39280652599637877</v>
      </c>
      <c r="K1158" s="4">
        <f>'[6]Marketshare 2018'!$EQ$67</f>
        <v>5904014.6168999998</v>
      </c>
      <c r="L1158" s="29">
        <f t="shared" si="66"/>
        <v>4.3586521483337422E-2</v>
      </c>
      <c r="M1158" s="4">
        <f t="shared" si="67"/>
        <v>356</v>
      </c>
      <c r="N1158" s="4">
        <f>'[6]Marketshare 2018'!$EQ$24</f>
        <v>126548415</v>
      </c>
      <c r="O1158" s="12">
        <f t="shared" si="68"/>
        <v>-0.46799296497540055</v>
      </c>
      <c r="P1158" s="4">
        <f>'[6]Marketshare 2018'!$EQ$77</f>
        <v>1488330.6839999999</v>
      </c>
      <c r="Q1158" s="29">
        <f t="shared" si="69"/>
        <v>0.13067731903240351</v>
      </c>
      <c r="R1158" s="91">
        <v>820262.84439999994</v>
      </c>
      <c r="S1158" s="11">
        <f t="shared" si="70"/>
        <v>-0.4217163718072644</v>
      </c>
      <c r="T1158" s="4">
        <v>4105</v>
      </c>
      <c r="U1158" s="38">
        <v>1173290.8500000001</v>
      </c>
      <c r="V1158" s="91">
        <v>7961918.209999999</v>
      </c>
      <c r="W1158" s="51">
        <v>2494</v>
      </c>
      <c r="X1158" s="4">
        <f>'[7]From Apr 2018'!$EQ$10</f>
        <v>89566281.310000002</v>
      </c>
      <c r="Y1158" s="11">
        <f t="shared" si="71"/>
        <v>-0.33058260107509962</v>
      </c>
      <c r="Z1158" s="4">
        <f>'[7]From Apr 2018'!$EQ$18</f>
        <v>1028460.95</v>
      </c>
      <c r="AA1158" s="29">
        <f t="shared" si="72"/>
        <v>7.6551200217886251E-2</v>
      </c>
    </row>
    <row r="1159" spans="1:27" ht="13" x14ac:dyDescent="0.3">
      <c r="A1159" s="35">
        <v>44213</v>
      </c>
      <c r="B1159" s="86">
        <f t="shared" si="73"/>
        <v>17763002.795266002</v>
      </c>
      <c r="C1159" s="13">
        <f t="shared" si="62"/>
        <v>-0.28054461372316497</v>
      </c>
      <c r="D1159" s="47">
        <f>[5]Data!$AJ$1154</f>
        <v>10180514.75</v>
      </c>
      <c r="E1159" s="91">
        <f>[5]Data!$I$1154</f>
        <v>8216619.934866</v>
      </c>
      <c r="G1159" s="13">
        <f t="shared" si="63"/>
        <v>-0.39048049448838662</v>
      </c>
      <c r="H1159" s="34">
        <f t="shared" si="64"/>
        <v>9538</v>
      </c>
      <c r="I1159" s="4">
        <f>'[6]Marketshare 2018'!$ER$13</f>
        <v>1435375347.27</v>
      </c>
      <c r="J1159" s="48">
        <f t="shared" si="65"/>
        <v>-0.34530203356212819</v>
      </c>
      <c r="K1159" s="4">
        <f>'[6]Marketshare 2018'!$ER$67</f>
        <v>5917744.5324659999</v>
      </c>
      <c r="L1159" s="29">
        <f t="shared" si="66"/>
        <v>4.5808726722566209E-2</v>
      </c>
      <c r="M1159" s="4">
        <f t="shared" si="67"/>
        <v>356</v>
      </c>
      <c r="N1159" s="4">
        <f>'[6]Marketshare 2018'!$ER$24</f>
        <v>125440095</v>
      </c>
      <c r="O1159" s="12">
        <f t="shared" si="68"/>
        <v>-0.4486929739479939</v>
      </c>
      <c r="P1159" s="4">
        <f>'[6]Marketshare 2018'!$ER$77</f>
        <v>2298875.4</v>
      </c>
      <c r="Q1159" s="29">
        <f t="shared" si="69"/>
        <v>0.20362755624507459</v>
      </c>
      <c r="R1159" s="91">
        <v>764341.83279999997</v>
      </c>
      <c r="S1159" s="11">
        <f t="shared" si="70"/>
        <v>-0.43270425006470881</v>
      </c>
      <c r="T1159" s="4">
        <v>4105</v>
      </c>
      <c r="U1159" s="38">
        <v>775241.8</v>
      </c>
      <c r="V1159" s="91">
        <v>6966875.6600000011</v>
      </c>
      <c r="W1159" s="51">
        <v>2494</v>
      </c>
      <c r="X1159" s="4">
        <f>'[7]From Apr 2018'!$ER$10</f>
        <v>91399093.269999996</v>
      </c>
      <c r="Y1159" s="11">
        <f t="shared" si="71"/>
        <v>-0.37885342446835379</v>
      </c>
      <c r="Z1159" s="4">
        <f>'[7]From Apr 2018'!$ER$18</f>
        <v>1039923.5700000001</v>
      </c>
      <c r="AA1159" s="29">
        <f t="shared" si="72"/>
        <v>7.5852216383809221E-2</v>
      </c>
    </row>
    <row r="1160" spans="1:27" ht="13" x14ac:dyDescent="0.3">
      <c r="A1160" s="35">
        <v>44220</v>
      </c>
      <c r="B1160" s="86">
        <f t="shared" si="73"/>
        <v>15528037.098918</v>
      </c>
      <c r="C1160" s="13">
        <f t="shared" si="62"/>
        <v>-0.27914660678707015</v>
      </c>
      <c r="D1160" s="47">
        <f>[5]Data!$AJ$1155</f>
        <v>10096457.870000001</v>
      </c>
      <c r="E1160" s="91">
        <f>[5]Data!$I$1155</f>
        <v>7922542.1789179994</v>
      </c>
      <c r="G1160" s="13">
        <f t="shared" si="63"/>
        <v>-0.39421300310931973</v>
      </c>
      <c r="H1160" s="34">
        <f t="shared" si="64"/>
        <v>9538</v>
      </c>
      <c r="I1160" s="4">
        <f>'[6]Marketshare 2018'!$ES$13</f>
        <v>1528813967.55</v>
      </c>
      <c r="J1160" s="48">
        <f t="shared" si="65"/>
        <v>-0.25844329739613925</v>
      </c>
      <c r="K1160" s="4">
        <f>'[6]Marketshare 2018'!$ES$67</f>
        <v>5971506.6447180007</v>
      </c>
      <c r="L1160" s="29">
        <f t="shared" si="66"/>
        <v>4.3399704109538771E-2</v>
      </c>
      <c r="M1160" s="4">
        <f t="shared" si="67"/>
        <v>356</v>
      </c>
      <c r="N1160" s="4">
        <f>'[6]Marketshare 2018'!$ES$24</f>
        <v>116349010</v>
      </c>
      <c r="O1160" s="12">
        <f t="shared" si="68"/>
        <v>-0.44886445334716318</v>
      </c>
      <c r="P1160" s="4">
        <f>'[6]Marketshare 2018'!$ES$77</f>
        <v>1951035.5249999999</v>
      </c>
      <c r="Q1160" s="29">
        <f t="shared" si="69"/>
        <v>0.18632021449946157</v>
      </c>
      <c r="R1160" s="91">
        <v>813023.38920000021</v>
      </c>
      <c r="S1160" s="11">
        <f t="shared" si="70"/>
        <v>-0.38320764341693914</v>
      </c>
      <c r="T1160" s="4">
        <v>4105</v>
      </c>
      <c r="U1160" s="38">
        <v>813267.46</v>
      </c>
      <c r="V1160" s="91">
        <v>4866835.68</v>
      </c>
      <c r="W1160" s="51">
        <v>2494</v>
      </c>
      <c r="X1160" s="4">
        <f>'[7]From Apr 2018'!$ES$10</f>
        <v>97000020.389999986</v>
      </c>
      <c r="Y1160" s="11">
        <f t="shared" si="71"/>
        <v>-0.35058909151776441</v>
      </c>
      <c r="Z1160" s="4">
        <f>'[7]From Apr 2018'!$ES$18</f>
        <v>1112368.3999999999</v>
      </c>
      <c r="AA1160" s="29">
        <f t="shared" si="72"/>
        <v>7.6451420355555397E-2</v>
      </c>
    </row>
    <row r="1161" spans="1:27" ht="13" x14ac:dyDescent="0.3">
      <c r="A1161" s="35">
        <v>44227</v>
      </c>
      <c r="B1161" s="86">
        <f t="shared" si="73"/>
        <v>22913022.457208</v>
      </c>
      <c r="C1161" s="13">
        <f t="shared" si="62"/>
        <v>-0.1084585358467075</v>
      </c>
      <c r="D1161" s="47">
        <f>[5]Data!$AJ$1156</f>
        <v>11708147</v>
      </c>
      <c r="E1161" s="91">
        <f>[5]Data!$I$1156</f>
        <v>10975231.171308</v>
      </c>
      <c r="G1161" s="13">
        <f t="shared" si="63"/>
        <v>-0.21962034389349239</v>
      </c>
      <c r="H1161" s="34">
        <f t="shared" si="64"/>
        <v>9538</v>
      </c>
      <c r="I1161" s="4">
        <f>'[6]Marketshare 2018'!$ET$13</f>
        <v>1825355048.9299998</v>
      </c>
      <c r="J1161" s="48">
        <f t="shared" si="65"/>
        <v>-0.22290960522856285</v>
      </c>
      <c r="K1161" s="4">
        <f>'[6]Marketshare 2018'!$ET$67</f>
        <v>7972534.4014079999</v>
      </c>
      <c r="L1161" s="29">
        <f t="shared" si="66"/>
        <v>4.8529580928996063E-2</v>
      </c>
      <c r="M1161" s="4">
        <f t="shared" si="67"/>
        <v>356</v>
      </c>
      <c r="N1161" s="4">
        <f>'[6]Marketshare 2018'!$ET$24</f>
        <v>143921280</v>
      </c>
      <c r="O1161" s="12">
        <f t="shared" si="68"/>
        <v>-0.4070210644293365</v>
      </c>
      <c r="P1161" s="4">
        <f>'[6]Marketshare 2018'!$ET$77</f>
        <v>3002696.7749999999</v>
      </c>
      <c r="Q1161" s="29">
        <f t="shared" si="69"/>
        <v>0.23181629221196476</v>
      </c>
      <c r="R1161" s="91">
        <v>1193772.9707999998</v>
      </c>
      <c r="S1161" s="11">
        <f t="shared" si="70"/>
        <v>-0.19503425713189304</v>
      </c>
      <c r="T1161" s="4">
        <v>4105</v>
      </c>
      <c r="U1161" s="38">
        <v>1273062.8600000001</v>
      </c>
      <c r="V1161" s="91">
        <v>7997148.5999999996</v>
      </c>
      <c r="W1161" s="51">
        <v>2494</v>
      </c>
      <c r="X1161" s="4">
        <f>'[7]From Apr 2018'!$ET$10</f>
        <v>124589718.44</v>
      </c>
      <c r="Y1161" s="11">
        <f t="shared" si="71"/>
        <v>-0.24567364953737647</v>
      </c>
      <c r="Z1161" s="4">
        <f>'[7]From Apr 2018'!$ET$18</f>
        <v>1473806.85</v>
      </c>
      <c r="AA1161" s="29">
        <f t="shared" si="72"/>
        <v>7.8861876590015048E-2</v>
      </c>
    </row>
    <row r="1162" spans="1:27" ht="13" x14ac:dyDescent="0.3">
      <c r="A1162" s="35">
        <v>44234</v>
      </c>
      <c r="B1162" s="86">
        <f t="shared" si="73"/>
        <v>21513026.376199998</v>
      </c>
      <c r="C1162" s="13">
        <f t="shared" si="62"/>
        <v>-0.26925062083106399</v>
      </c>
      <c r="D1162" s="47">
        <f>[5]Data!$AJ$1157</f>
        <v>10942888.57</v>
      </c>
      <c r="E1162" s="91">
        <f>[5]Data!$I$1157</f>
        <v>9114378.3637999985</v>
      </c>
      <c r="G1162" s="13">
        <f t="shared" si="63"/>
        <v>-0.38809083188793048</v>
      </c>
      <c r="H1162" s="34">
        <f t="shared" si="64"/>
        <v>9538</v>
      </c>
      <c r="I1162" s="4">
        <f>'[6]Marketshare 2018'!$EU$13</f>
        <v>1987672164.6499999</v>
      </c>
      <c r="J1162" s="48">
        <f t="shared" si="65"/>
        <v>-0.19521652657934463</v>
      </c>
      <c r="K1162" s="4">
        <f>'[6]Marketshare 2018'!$EU$67</f>
        <v>7363213.7130000005</v>
      </c>
      <c r="L1162" s="29">
        <f t="shared" si="66"/>
        <v>4.1160452490617921E-2</v>
      </c>
      <c r="M1162" s="4">
        <f t="shared" si="67"/>
        <v>356</v>
      </c>
      <c r="N1162" s="4">
        <f>'[6]Marketshare 2018'!$EU$24</f>
        <v>165918240</v>
      </c>
      <c r="O1162" s="12">
        <f t="shared" si="68"/>
        <v>-0.29363751461475318</v>
      </c>
      <c r="P1162" s="4">
        <f>'[6]Marketshare 2018'!$EU$77</f>
        <v>1751164.65</v>
      </c>
      <c r="Q1162" s="29">
        <f t="shared" si="69"/>
        <v>0.11727092211199926</v>
      </c>
      <c r="R1162" s="91">
        <v>1336687.6231999998</v>
      </c>
      <c r="S1162" s="11">
        <f t="shared" si="70"/>
        <v>-0.21357513600784173</v>
      </c>
      <c r="T1162" s="4">
        <v>4105</v>
      </c>
      <c r="U1162" s="38">
        <v>857788.3</v>
      </c>
      <c r="V1162" s="91">
        <v>8247729.7299999995</v>
      </c>
      <c r="W1162" s="51">
        <v>2494</v>
      </c>
      <c r="X1162" s="4">
        <f>'[7]From Apr 2018'!$EU$10</f>
        <v>173773965.64999998</v>
      </c>
      <c r="Y1162" s="11">
        <f t="shared" si="71"/>
        <v>-0.1001037769505011</v>
      </c>
      <c r="Z1162" s="4">
        <f>'[7]From Apr 2018'!$EU$18</f>
        <v>1956442.3599999999</v>
      </c>
      <c r="AA1162" s="29">
        <f t="shared" si="72"/>
        <v>7.5056980013545938E-2</v>
      </c>
    </row>
    <row r="1163" spans="1:27" ht="13" x14ac:dyDescent="0.3">
      <c r="A1163" s="35">
        <v>44241</v>
      </c>
      <c r="B1163" s="86">
        <f t="shared" si="73"/>
        <v>22395209.397313997</v>
      </c>
      <c r="C1163" s="13">
        <f t="shared" si="62"/>
        <v>-0.1172467154055663</v>
      </c>
      <c r="D1163" s="47">
        <f>[5]Data!$AJ$1158</f>
        <v>12725282</v>
      </c>
      <c r="E1163" s="91">
        <f>[5]Data!$I$1158</f>
        <v>10125806.503813999</v>
      </c>
      <c r="G1163" s="13">
        <f t="shared" si="63"/>
        <v>-0.27580322689496151</v>
      </c>
      <c r="H1163" s="34">
        <f t="shared" si="64"/>
        <v>9538</v>
      </c>
      <c r="I1163" s="4">
        <f>'[6]Marketshare 2018'!$EV$13</f>
        <v>1873720999.8699999</v>
      </c>
      <c r="J1163" s="48">
        <f t="shared" si="65"/>
        <v>-0.17387356956951006</v>
      </c>
      <c r="K1163" s="4">
        <f>'[6]Marketshare 2018'!$EV$67</f>
        <v>6876212.9485139987</v>
      </c>
      <c r="L1163" s="29">
        <f t="shared" si="66"/>
        <v>4.0775743080160194E-2</v>
      </c>
      <c r="M1163" s="4">
        <f t="shared" si="67"/>
        <v>356</v>
      </c>
      <c r="N1163" s="4">
        <f>'[6]Marketshare 2018'!$EV$24</f>
        <v>161890820</v>
      </c>
      <c r="O1163" s="12">
        <f t="shared" si="68"/>
        <v>-0.23797385480780686</v>
      </c>
      <c r="P1163" s="4">
        <f>'[6]Marketshare 2018'!$EV$77</f>
        <v>3249593.55</v>
      </c>
      <c r="Q1163" s="29">
        <f t="shared" si="69"/>
        <v>0.2230305276111394</v>
      </c>
      <c r="R1163" s="91">
        <v>1102480.1187999998</v>
      </c>
      <c r="S1163" s="11">
        <f t="shared" si="70"/>
        <v>-0.29155591469266928</v>
      </c>
      <c r="T1163" s="4">
        <v>4105</v>
      </c>
      <c r="U1163" s="38">
        <v>1099316.54</v>
      </c>
      <c r="V1163" s="91">
        <v>8309123.1399999987</v>
      </c>
      <c r="W1163" s="51">
        <v>2494</v>
      </c>
      <c r="X1163" s="4">
        <f>'[7]From Apr 2018'!$EV$10</f>
        <v>153684171.56</v>
      </c>
      <c r="Y1163" s="11">
        <f t="shared" si="71"/>
        <v>-0.11699593507943262</v>
      </c>
      <c r="Z1163" s="4">
        <f>'[7]From Apr 2018'!$EV$18</f>
        <v>1758483.1</v>
      </c>
      <c r="AA1163" s="29">
        <f t="shared" si="72"/>
        <v>7.6281249706250928E-2</v>
      </c>
    </row>
    <row r="1164" spans="1:27" ht="13" x14ac:dyDescent="0.3">
      <c r="A1164" s="35">
        <v>44248</v>
      </c>
      <c r="B1164" s="86">
        <f t="shared" si="73"/>
        <v>21260382.398899999</v>
      </c>
      <c r="C1164" s="13">
        <f t="shared" si="62"/>
        <v>-0.13203466475500025</v>
      </c>
      <c r="D1164" s="47">
        <f>[5]Data!$AJ$1159</f>
        <v>9477307.4000000004</v>
      </c>
      <c r="E1164" s="91">
        <f>[5]Data!$I$1159</f>
        <v>10052822.194366999</v>
      </c>
      <c r="G1164" s="13">
        <f t="shared" si="63"/>
        <v>-0.20982109700203422</v>
      </c>
      <c r="H1164" s="34">
        <f t="shared" si="64"/>
        <v>9538</v>
      </c>
      <c r="I1164" s="4">
        <f>'[6]Marketshare 2018'!$EW$13</f>
        <v>1805180525.5800002</v>
      </c>
      <c r="J1164" s="48">
        <f t="shared" si="65"/>
        <v>-0.16308860237500855</v>
      </c>
      <c r="K1164" s="4">
        <f>'[6]Marketshare 2018'!$EW$67</f>
        <v>6713511.2504999982</v>
      </c>
      <c r="L1164" s="29">
        <f t="shared" si="66"/>
        <v>4.1322498438782419E-2</v>
      </c>
      <c r="M1164" s="4">
        <f t="shared" si="67"/>
        <v>356</v>
      </c>
      <c r="N1164" s="4">
        <f>'[6]Marketshare 2018'!$EW$24</f>
        <v>170790635</v>
      </c>
      <c r="O1164" s="12">
        <f t="shared" si="68"/>
        <v>-0.28432510828476198</v>
      </c>
      <c r="P1164" s="4">
        <f>'[6]Marketshare 2018'!$EW$77</f>
        <v>3339310.9499999997</v>
      </c>
      <c r="Q1164" s="29">
        <f t="shared" si="69"/>
        <v>0.2172452546944392</v>
      </c>
      <c r="R1164" s="91">
        <v>975858.19839999999</v>
      </c>
      <c r="S1164" s="11">
        <f t="shared" si="70"/>
        <v>-0.28050089428080771</v>
      </c>
      <c r="T1164" s="4">
        <v>4105</v>
      </c>
      <c r="U1164" s="38">
        <v>1249717.24</v>
      </c>
      <c r="V1164" s="91">
        <v>7246157.9900000021</v>
      </c>
      <c r="W1164" s="51">
        <v>2494</v>
      </c>
      <c r="X1164" s="4">
        <f>'[7]From Apr 2018'!$EW$10</f>
        <v>149087727.84</v>
      </c>
      <c r="Y1164" s="11">
        <f t="shared" si="71"/>
        <v>-5.287652971158896E-2</v>
      </c>
      <c r="Z1164" s="4">
        <f>'[7]From Apr 2018'!$EW$18</f>
        <v>1735826.77</v>
      </c>
      <c r="AA1164" s="29">
        <f t="shared" si="72"/>
        <v>7.761992643073784E-2</v>
      </c>
    </row>
    <row r="1165" spans="1:27" ht="13" x14ac:dyDescent="0.3">
      <c r="A1165" s="35">
        <v>44255</v>
      </c>
      <c r="B1165" s="86">
        <f t="shared" si="73"/>
        <v>22533829.961800005</v>
      </c>
      <c r="C1165" s="13">
        <f t="shared" si="62"/>
        <v>7.7811004018302876E-2</v>
      </c>
      <c r="D1165" s="47">
        <f>[5]Data!$AJ$1160</f>
        <v>14445482.73</v>
      </c>
      <c r="E1165" s="91">
        <f>[5]Data!$I$1160</f>
        <v>11537998.817333</v>
      </c>
      <c r="G1165" s="13">
        <f t="shared" si="63"/>
        <v>-6.6607865556456147E-5</v>
      </c>
      <c r="H1165" s="34">
        <f t="shared" si="64"/>
        <v>9538</v>
      </c>
      <c r="I1165" s="4">
        <f>'[6]Marketshare 2018'!$EX$13</f>
        <v>2072497597.3499999</v>
      </c>
      <c r="J1165" s="48">
        <f t="shared" si="65"/>
        <v>-5.390422344448409E-2</v>
      </c>
      <c r="K1165" s="4">
        <f>'[6]Marketshare 2018'!$EX$67</f>
        <v>8033461.817400001</v>
      </c>
      <c r="L1165" s="29">
        <f t="shared" si="66"/>
        <v>4.3069138885436217E-2</v>
      </c>
      <c r="M1165" s="4">
        <f t="shared" si="67"/>
        <v>356</v>
      </c>
      <c r="N1165" s="4">
        <f>'[6]Marketshare 2018'!$EX$24</f>
        <v>186514665</v>
      </c>
      <c r="O1165" s="12">
        <f t="shared" si="68"/>
        <v>-0.1682842118173864</v>
      </c>
      <c r="P1165" s="4">
        <f>'[6]Marketshare 2018'!$EX$77</f>
        <v>3504537</v>
      </c>
      <c r="Q1165" s="29">
        <f t="shared" si="69"/>
        <v>0.20877339591500754</v>
      </c>
      <c r="R1165" s="91">
        <v>1279987.4743999997</v>
      </c>
      <c r="S1165" s="11">
        <f t="shared" si="70"/>
        <v>-9.5310639299055921E-2</v>
      </c>
      <c r="T1165" s="4">
        <v>4105</v>
      </c>
      <c r="U1165" s="38">
        <v>825243.27</v>
      </c>
      <c r="V1165" s="91">
        <v>6799676.9600000028</v>
      </c>
      <c r="W1165" s="51">
        <v>2494</v>
      </c>
      <c r="X1165" s="4">
        <f>'[7]From Apr 2018'!$EX$10</f>
        <v>180512662.13</v>
      </c>
      <c r="Y1165" s="11">
        <f t="shared" si="71"/>
        <v>0.20955298896304764</v>
      </c>
      <c r="Z1165" s="4">
        <f>'[7]From Apr 2018'!$EX$18</f>
        <v>2090923.44</v>
      </c>
      <c r="AA1165" s="29">
        <f t="shared" si="72"/>
        <v>7.7221672072849842E-2</v>
      </c>
    </row>
    <row r="1166" spans="1:27" ht="13" x14ac:dyDescent="0.3">
      <c r="A1166" s="35">
        <v>44262</v>
      </c>
      <c r="B1166" s="86">
        <f t="shared" si="73"/>
        <v>23524273.274099998</v>
      </c>
      <c r="C1166" s="13">
        <f t="shared" si="62"/>
        <v>-0.22243926028463545</v>
      </c>
      <c r="D1166" s="47">
        <f>[5]Data!$AJ$1161</f>
        <v>10817650</v>
      </c>
      <c r="E1166" s="91">
        <f>[5]Data!$I$1161</f>
        <v>12093442.908106999</v>
      </c>
      <c r="G1166" s="13">
        <f t="shared" si="63"/>
        <v>-0.22424172016568467</v>
      </c>
      <c r="H1166" s="34">
        <f t="shared" si="64"/>
        <v>9538</v>
      </c>
      <c r="I1166" s="4">
        <f>'[6]Marketshare 2018'!$EY$13</f>
        <v>2077210239.27</v>
      </c>
      <c r="J1166" s="48">
        <f t="shared" si="65"/>
        <v>-0.20638171356073431</v>
      </c>
      <c r="K1166" s="4">
        <f>'[6]Marketshare 2018'!$EY$67</f>
        <v>8633752.6886999998</v>
      </c>
      <c r="L1166" s="29">
        <f t="shared" si="66"/>
        <v>4.6182415056702765E-2</v>
      </c>
      <c r="M1166" s="4">
        <f t="shared" si="67"/>
        <v>356</v>
      </c>
      <c r="N1166" s="4">
        <f>'[6]Marketshare 2018'!$EY$24</f>
        <v>180037805</v>
      </c>
      <c r="O1166" s="12">
        <f t="shared" si="68"/>
        <v>-0.31759024319539653</v>
      </c>
      <c r="P1166" s="4">
        <f>'[6]Marketshare 2018'!$EY$77</f>
        <v>3459690.2250000001</v>
      </c>
      <c r="Q1166" s="29">
        <f t="shared" si="69"/>
        <v>0.21351628065005568</v>
      </c>
      <c r="R1166" s="91">
        <v>1294769.3603999999</v>
      </c>
      <c r="S1166" s="11">
        <f t="shared" si="70"/>
        <v>-0.28029070340041351</v>
      </c>
      <c r="T1166" s="4">
        <v>4105</v>
      </c>
      <c r="U1166" s="38">
        <v>829107.16</v>
      </c>
      <c r="V1166" s="91">
        <v>7039477.379999999</v>
      </c>
      <c r="W1166" s="51">
        <v>2494</v>
      </c>
      <c r="X1166" s="4">
        <f>'[7]From Apr 2018'!$EY$10</f>
        <v>191802106.69999999</v>
      </c>
      <c r="Y1166" s="11">
        <f t="shared" si="71"/>
        <v>-8.6684752607005477E-2</v>
      </c>
      <c r="Z1166" s="4">
        <f>'[7]From Apr 2018'!$EY$18</f>
        <v>2267476.46</v>
      </c>
      <c r="AA1166" s="29">
        <f t="shared" si="72"/>
        <v>7.8813053690683657E-2</v>
      </c>
    </row>
    <row r="1167" spans="1:27" ht="13" x14ac:dyDescent="0.3">
      <c r="A1167" s="35">
        <v>44269</v>
      </c>
      <c r="B1167" s="86">
        <f t="shared" si="73"/>
        <v>20633874.543900002</v>
      </c>
      <c r="C1167" s="13">
        <f t="shared" si="62"/>
        <v>-0.26946554084981322</v>
      </c>
      <c r="D1167" s="47">
        <f>[5]Data!$AJ$1162</f>
        <v>8889230.9800000004</v>
      </c>
      <c r="E1167" s="91">
        <f>[5]Data!$I$1162</f>
        <v>11685440.604514999</v>
      </c>
      <c r="G1167" s="13">
        <f t="shared" si="63"/>
        <v>-0.24140189747626739</v>
      </c>
      <c r="H1167" s="34">
        <f t="shared" si="64"/>
        <v>9538</v>
      </c>
      <c r="I1167" s="4">
        <f>'[6]Marketshare 2018'!$EZ$13</f>
        <v>1922831048.5900002</v>
      </c>
      <c r="J1167" s="48">
        <f t="shared" si="65"/>
        <v>-0.18427831255351523</v>
      </c>
      <c r="K1167" s="4">
        <f>'[6]Marketshare 2018'!$EZ$67</f>
        <v>7975580.9768999992</v>
      </c>
      <c r="L1167" s="29">
        <f t="shared" si="66"/>
        <v>4.6087026977738213E-2</v>
      </c>
      <c r="M1167" s="4">
        <f t="shared" si="67"/>
        <v>356</v>
      </c>
      <c r="N1167" s="4">
        <f>'[6]Marketshare 2018'!$EZ$24</f>
        <v>171728620</v>
      </c>
      <c r="O1167" s="12">
        <f t="shared" si="68"/>
        <v>-0.31675823146740545</v>
      </c>
      <c r="P1167" s="4">
        <f>'[6]Marketshare 2018'!$EZ$77</f>
        <v>3709859.625</v>
      </c>
      <c r="Q1167" s="29">
        <f t="shared" si="69"/>
        <v>0.24003373753309146</v>
      </c>
      <c r="R1167" s="91">
        <v>1105263.432</v>
      </c>
      <c r="S1167" s="11">
        <f t="shared" si="70"/>
        <v>-0.31689478910191793</v>
      </c>
      <c r="T1167" s="4">
        <v>4105</v>
      </c>
      <c r="U1167" s="38">
        <v>1446818.67</v>
      </c>
      <c r="V1167" s="91">
        <v>4615386.5399999991</v>
      </c>
      <c r="W1167" s="51">
        <v>2494</v>
      </c>
      <c r="X1167" s="4">
        <f>'[7]From Apr 2018'!$EZ$10</f>
        <v>156220897.69</v>
      </c>
      <c r="Y1167" s="11">
        <f t="shared" si="71"/>
        <v>-0.18184825269045035</v>
      </c>
      <c r="Z1167" s="4">
        <f>'[7]From Apr 2018'!$EZ$18</f>
        <v>1780965.3</v>
      </c>
      <c r="AA1167" s="29">
        <f t="shared" si="72"/>
        <v>7.6002008537683755E-2</v>
      </c>
    </row>
    <row r="1168" spans="1:27" ht="13" x14ac:dyDescent="0.3">
      <c r="A1168" s="35">
        <v>44276</v>
      </c>
      <c r="B1168" s="86">
        <f t="shared" si="73"/>
        <v>18787843.1272</v>
      </c>
      <c r="C1168" s="13">
        <f t="shared" si="62"/>
        <v>-0.20071909804992338</v>
      </c>
      <c r="D1168" s="47">
        <f>[5]Data!$AJ$1163</f>
        <v>12401424</v>
      </c>
      <c r="E1168" s="91">
        <f>[5]Data!$I$1163</f>
        <v>10485927.255199999</v>
      </c>
      <c r="G1168" s="13">
        <f t="shared" si="63"/>
        <v>-0.16973496657274056</v>
      </c>
      <c r="H1168" s="34">
        <f t="shared" si="64"/>
        <v>9538</v>
      </c>
      <c r="I1168" s="4">
        <f>'[6]Marketshare 2018'!$FA$13</f>
        <v>1986943873.9400001</v>
      </c>
      <c r="J1168" s="48">
        <f t="shared" si="65"/>
        <v>6.6931023765035791E-2</v>
      </c>
      <c r="K1168" s="4">
        <f>'[6]Marketshare 2018'!$FA$67</f>
        <v>7654512.1805999996</v>
      </c>
      <c r="L1168" s="29">
        <f t="shared" si="66"/>
        <v>4.2804498131771722E-2</v>
      </c>
      <c r="M1168" s="4">
        <f t="shared" si="67"/>
        <v>356</v>
      </c>
      <c r="N1168" s="4">
        <f>'[6]Marketshare 2018'!$FA$24</f>
        <v>169621360</v>
      </c>
      <c r="O1168" s="12">
        <f t="shared" si="68"/>
        <v>-0.12807315700562905</v>
      </c>
      <c r="P1168" s="4">
        <f>'[6]Marketshare 2018'!$FA$77</f>
        <v>2831415.0749999997</v>
      </c>
      <c r="Q1168" s="29">
        <f t="shared" si="69"/>
        <v>0.18547291154840403</v>
      </c>
      <c r="R1168" s="91">
        <v>1126394.3016000004</v>
      </c>
      <c r="S1168" s="11">
        <f t="shared" si="70"/>
        <v>-0.16139490691347014</v>
      </c>
      <c r="T1168" s="4">
        <v>4105</v>
      </c>
      <c r="U1168" s="38">
        <v>0</v>
      </c>
      <c r="V1168" s="91">
        <v>5418774.6800000006</v>
      </c>
      <c r="W1168" s="51">
        <v>2494</v>
      </c>
      <c r="X1168" s="4">
        <f>'[7]From Apr 2018'!$FA$10</f>
        <v>153613922.73999998</v>
      </c>
      <c r="Y1168" s="11">
        <f t="shared" si="71"/>
        <v>-6.4363349635023659E-2</v>
      </c>
      <c r="Z1168" s="4">
        <f>'[7]From Apr 2018'!$FA$18</f>
        <v>1756746.89</v>
      </c>
      <c r="AA1168" s="29">
        <f t="shared" si="72"/>
        <v>7.6240784197379938E-2</v>
      </c>
    </row>
    <row r="1169" spans="1:27" ht="13" x14ac:dyDescent="0.3">
      <c r="A1169" s="35">
        <v>44283</v>
      </c>
      <c r="B1169" s="86">
        <f t="shared" si="73"/>
        <v>24201409.247200005</v>
      </c>
      <c r="C1169" s="13">
        <f t="shared" si="62"/>
        <v>0.41556181869412878</v>
      </c>
      <c r="D1169" s="47">
        <f>[5]Data!$AJ$1164</f>
        <v>7110844.4800000004</v>
      </c>
      <c r="E1169" s="91">
        <f>[5]Data!$I$1164</f>
        <v>11890357.3835</v>
      </c>
      <c r="G1169" s="13">
        <f t="shared" si="63"/>
        <v>0.427308121098535</v>
      </c>
      <c r="H1169" s="34">
        <f t="shared" si="64"/>
        <v>9538</v>
      </c>
      <c r="I1169" s="4">
        <f>'[6]Marketshare 2018'!$FB$13</f>
        <v>2117368294.1400001</v>
      </c>
      <c r="J1169" s="48">
        <f t="shared" si="65"/>
        <v>0.92845629879490565</v>
      </c>
      <c r="K1169" s="4">
        <f>'[6]Marketshare 2018'!$FB$67</f>
        <v>8717215.2371999994</v>
      </c>
      <c r="L1169" s="29">
        <f t="shared" si="66"/>
        <v>4.5744496764243962E-2</v>
      </c>
      <c r="M1169" s="4">
        <f t="shared" si="67"/>
        <v>356</v>
      </c>
      <c r="N1169" s="4">
        <f>'[6]Marketshare 2018'!$FB$24</f>
        <v>176261075</v>
      </c>
      <c r="O1169" s="12">
        <f t="shared" si="68"/>
        <v>0.43304098694994297</v>
      </c>
      <c r="P1169" s="4">
        <f>'[6]Marketshare 2018'!$FB$77</f>
        <v>3173142.15</v>
      </c>
      <c r="Q1169" s="29">
        <f t="shared" si="69"/>
        <v>0.20002791313964244</v>
      </c>
      <c r="R1169" s="91">
        <v>1273953.55</v>
      </c>
      <c r="S1169" s="11">
        <f t="shared" si="70"/>
        <v>0.15343369676964058</v>
      </c>
      <c r="T1169" s="4">
        <v>4105</v>
      </c>
      <c r="U1169" s="38">
        <v>1185387.1599999999</v>
      </c>
      <c r="V1169" s="91">
        <v>7888559.1600000001</v>
      </c>
      <c r="W1169" s="51">
        <v>2494</v>
      </c>
      <c r="X1169" s="4">
        <f>'[7]From Apr 2018'!$FB$10</f>
        <v>174883384.84</v>
      </c>
      <c r="Y1169" s="11">
        <f t="shared" si="71"/>
        <v>0.46486244956203815</v>
      </c>
      <c r="Z1169" s="4">
        <f>'[7]From Apr 2018'!$FB$18</f>
        <v>1963151.9900000002</v>
      </c>
      <c r="AA1169" s="29">
        <f t="shared" si="72"/>
        <v>7.4836611524343455E-2</v>
      </c>
    </row>
    <row r="1170" spans="1:27" ht="13" x14ac:dyDescent="0.3">
      <c r="A1170" s="35">
        <v>44290</v>
      </c>
      <c r="B1170" s="86">
        <f t="shared" si="73"/>
        <v>23987824.518644005</v>
      </c>
      <c r="C1170" s="13">
        <f t="shared" si="62"/>
        <v>6.9196811017581226</v>
      </c>
      <c r="D1170" s="47">
        <f>[5]Data!$AJ$1165</f>
        <v>5282707.6899999995</v>
      </c>
      <c r="E1170" s="91">
        <f>[5]Data!$I$1165</f>
        <v>11433126.196444001</v>
      </c>
      <c r="G1170" s="13">
        <v>0</v>
      </c>
      <c r="H1170" s="34">
        <f t="shared" si="64"/>
        <v>9538</v>
      </c>
      <c r="I1170" s="4">
        <f>'[6]Marketshare 2018'!$FC$13</f>
        <v>2018698210.5200002</v>
      </c>
      <c r="J1170" s="48">
        <v>0</v>
      </c>
      <c r="K1170" s="4">
        <f>'[6]Marketshare 2018'!$FC$67</f>
        <v>8634629.6236440018</v>
      </c>
      <c r="L1170" s="29">
        <f t="shared" si="66"/>
        <v>4.7525840490484493E-2</v>
      </c>
      <c r="M1170" s="4">
        <f t="shared" si="67"/>
        <v>356</v>
      </c>
      <c r="N1170" s="4">
        <f>'[6]Marketshare 2018'!$FC$24</f>
        <v>164605385</v>
      </c>
      <c r="O1170" s="12">
        <v>0</v>
      </c>
      <c r="P1170" s="4">
        <f>'[6]Marketshare 2018'!$FC$77</f>
        <v>2798496.585</v>
      </c>
      <c r="Q1170" s="29">
        <f t="shared" si="69"/>
        <v>0.18890272939734018</v>
      </c>
      <c r="R1170" s="91">
        <v>1177462.32</v>
      </c>
      <c r="S1170" s="11">
        <v>0</v>
      </c>
      <c r="T1170" s="4">
        <v>4105</v>
      </c>
      <c r="U1170" s="38">
        <v>667837.85</v>
      </c>
      <c r="V1170" s="91">
        <v>8576938.9000000022</v>
      </c>
      <c r="W1170" s="51">
        <v>2494</v>
      </c>
      <c r="X1170" s="4">
        <f>'[7]From Apr 2018'!$FC$10</f>
        <v>179502318</v>
      </c>
      <c r="Y1170" s="11">
        <v>0</v>
      </c>
      <c r="Z1170" s="4">
        <f>'[7]From Apr 2018'!$FC$18</f>
        <v>2132459.2400000002</v>
      </c>
      <c r="AA1170" s="29">
        <f t="shared" si="72"/>
        <v>7.919894902601389E-2</v>
      </c>
    </row>
    <row r="1171" spans="1:27" ht="13" x14ac:dyDescent="0.3">
      <c r="A1171" s="35">
        <v>44297</v>
      </c>
      <c r="B1171" s="86">
        <f t="shared" si="73"/>
        <v>20460136.940609999</v>
      </c>
      <c r="C1171" s="13">
        <f t="shared" si="62"/>
        <v>8.3701425212540848</v>
      </c>
      <c r="D1171" s="47">
        <f>[5]Data!$AJ$1166</f>
        <v>9700943.870000001</v>
      </c>
      <c r="E1171" s="91">
        <f>[5]Data!$I$1166</f>
        <v>10888684.305609999</v>
      </c>
      <c r="G1171" s="13">
        <v>0</v>
      </c>
      <c r="H1171" s="34">
        <f t="shared" si="64"/>
        <v>9538</v>
      </c>
      <c r="I1171" s="4">
        <f>'[6]Marketshare 2018'!$FD$13</f>
        <v>2008309181.9800003</v>
      </c>
      <c r="J1171" s="48">
        <v>0</v>
      </c>
      <c r="K1171" s="4">
        <f>'[6]Marketshare 2018'!$FD$67</f>
        <v>8193811.3856100002</v>
      </c>
      <c r="L1171" s="29">
        <f t="shared" si="66"/>
        <v>4.5332834976754416E-2</v>
      </c>
      <c r="M1171" s="4">
        <f t="shared" si="67"/>
        <v>356</v>
      </c>
      <c r="N1171" s="4">
        <f>'[6]Marketshare 2018'!$FD$24</f>
        <v>154884270</v>
      </c>
      <c r="O1171" s="12">
        <v>0</v>
      </c>
      <c r="P1171" s="4">
        <f>'[6]Marketshare 2018'!$FD$77</f>
        <v>2694872.9249999998</v>
      </c>
      <c r="Q1171" s="29">
        <f t="shared" si="69"/>
        <v>0.19332520016396759</v>
      </c>
      <c r="R1171" s="91">
        <v>1137207</v>
      </c>
      <c r="S1171" s="11">
        <v>0</v>
      </c>
      <c r="T1171" s="4">
        <v>4105</v>
      </c>
      <c r="U1171" s="38">
        <v>756346.09</v>
      </c>
      <c r="V1171" s="91">
        <v>5794326.540000001</v>
      </c>
      <c r="W1171" s="51">
        <v>2494</v>
      </c>
      <c r="X1171" s="4">
        <f>'[7]From Apr 2018'!$FD$10</f>
        <v>163418439.68000001</v>
      </c>
      <c r="Y1171" s="11">
        <v>0</v>
      </c>
      <c r="Z1171" s="4">
        <f>'[7]From Apr 2018'!$FD$18</f>
        <v>1883572.9999999998</v>
      </c>
      <c r="AA1171" s="29">
        <f t="shared" si="72"/>
        <v>7.6840492161853277E-2</v>
      </c>
    </row>
    <row r="1172" spans="1:27" ht="13" x14ac:dyDescent="0.3">
      <c r="A1172" s="35">
        <v>44304</v>
      </c>
      <c r="B1172" s="86">
        <f t="shared" si="73"/>
        <v>23699093.793993998</v>
      </c>
      <c r="C1172" s="13">
        <f t="shared" si="62"/>
        <v>9.0484146440348905</v>
      </c>
      <c r="D1172" s="47">
        <f>[5]Data!$AJ$1167</f>
        <v>10716502</v>
      </c>
      <c r="E1172" s="91">
        <f>[5]Data!$I$1167</f>
        <v>9999220.2512939982</v>
      </c>
      <c r="G1172" s="13">
        <v>0</v>
      </c>
      <c r="H1172" s="34">
        <f t="shared" si="64"/>
        <v>9538</v>
      </c>
      <c r="I1172" s="4">
        <f>'[6]Marketshare 2018'!$FE$13</f>
        <v>1800501020.9299998</v>
      </c>
      <c r="J1172" s="48">
        <v>0</v>
      </c>
      <c r="K1172" s="4">
        <f>'[6]Marketshare 2018'!$FE$67</f>
        <v>7023844.7753939992</v>
      </c>
      <c r="L1172" s="29">
        <f t="shared" si="66"/>
        <v>4.3345001651978597E-2</v>
      </c>
      <c r="M1172" s="4">
        <f t="shared" si="67"/>
        <v>356</v>
      </c>
      <c r="N1172" s="4">
        <f>'[6]Marketshare 2018'!$FE$24</f>
        <v>146831570</v>
      </c>
      <c r="O1172" s="12">
        <v>0</v>
      </c>
      <c r="P1172" s="4">
        <f>'[6]Marketshare 2018'!$FE$77</f>
        <v>2975375.4750000001</v>
      </c>
      <c r="Q1172" s="29">
        <f t="shared" si="69"/>
        <v>0.22515408300817055</v>
      </c>
      <c r="R1172" s="91">
        <v>1057564.7736</v>
      </c>
      <c r="S1172" s="11">
        <v>0</v>
      </c>
      <c r="T1172" s="4">
        <v>4105</v>
      </c>
      <c r="U1172" s="38">
        <v>1191409.72</v>
      </c>
      <c r="V1172" s="91">
        <v>7576058.5300000003</v>
      </c>
      <c r="W1172" s="51">
        <v>2494</v>
      </c>
      <c r="X1172" s="4">
        <f>'[7]From Apr 2018'!$FE$10</f>
        <v>154155648.94</v>
      </c>
      <c r="Y1172" s="11">
        <v>0</v>
      </c>
      <c r="Z1172" s="4">
        <f>'[7]From Apr 2018'!$FE$18</f>
        <v>3874840.52</v>
      </c>
      <c r="AA1172" s="29">
        <f t="shared" si="72"/>
        <v>0.16757264693808069</v>
      </c>
    </row>
    <row r="1173" spans="1:27" ht="13" x14ac:dyDescent="0.3">
      <c r="A1173" s="35">
        <v>44311</v>
      </c>
      <c r="B1173" s="86">
        <f t="shared" si="73"/>
        <v>21381851.714357998</v>
      </c>
      <c r="C1173" s="13">
        <f t="shared" si="62"/>
        <v>9.5397138993295556</v>
      </c>
      <c r="D1173" s="47">
        <f>[5]Data!$AJ$1168</f>
        <v>9604074</v>
      </c>
      <c r="E1173" s="91">
        <f>[5]Data!$I$1168</f>
        <v>10568783.323058</v>
      </c>
      <c r="G1173" s="13">
        <v>0</v>
      </c>
      <c r="H1173" s="34">
        <f t="shared" si="64"/>
        <v>9538</v>
      </c>
      <c r="I1173" s="4">
        <f>'[6]Marketshare 2018'!$FF$13</f>
        <v>1849583396.6199999</v>
      </c>
      <c r="J1173" s="48">
        <v>0</v>
      </c>
      <c r="K1173" s="4">
        <f>'[6]Marketshare 2018'!$FF$67</f>
        <v>8027182.6493580006</v>
      </c>
      <c r="L1173" s="29">
        <f t="shared" si="66"/>
        <v>4.8222166402007577E-2</v>
      </c>
      <c r="M1173" s="4">
        <f t="shared" si="67"/>
        <v>356</v>
      </c>
      <c r="N1173" s="4">
        <f>'[6]Marketshare 2018'!$FF$24</f>
        <v>148627415</v>
      </c>
      <c r="O1173" s="12">
        <v>0</v>
      </c>
      <c r="P1173" s="4">
        <f>'[6]Marketshare 2018'!$FF$77</f>
        <v>2541600.6749999998</v>
      </c>
      <c r="Q1173" s="29">
        <f t="shared" si="69"/>
        <v>0.19000537350393937</v>
      </c>
      <c r="R1173" s="91">
        <v>976324.16999999993</v>
      </c>
      <c r="S1173" s="11">
        <v>0</v>
      </c>
      <c r="T1173" s="4">
        <v>4105</v>
      </c>
      <c r="U1173" s="38">
        <v>752334.08</v>
      </c>
      <c r="V1173" s="91">
        <v>7153923.0099999988</v>
      </c>
      <c r="W1173" s="51">
        <v>2494</v>
      </c>
      <c r="X1173" s="4">
        <f>'[7]From Apr 2018'!$FF$10</f>
        <v>162249909.36000001</v>
      </c>
      <c r="Y1173" s="11">
        <v>0</v>
      </c>
      <c r="Z1173" s="4">
        <f>'[7]From Apr 2018'!$FF$18</f>
        <v>1930487.13</v>
      </c>
      <c r="AA1173" s="29">
        <f t="shared" si="72"/>
        <v>7.9321549397258773E-2</v>
      </c>
    </row>
    <row r="1174" spans="1:27" ht="13" x14ac:dyDescent="0.3">
      <c r="A1174" s="35">
        <v>44318</v>
      </c>
      <c r="B1174" s="86">
        <f t="shared" si="73"/>
        <v>21641985.467673004</v>
      </c>
      <c r="C1174" s="13">
        <f t="shared" si="62"/>
        <v>10.148425962032617</v>
      </c>
      <c r="D1174" s="47">
        <f>[5]Data!$AJ$1169</f>
        <v>7063951.3200000003</v>
      </c>
      <c r="E1174" s="91">
        <f>[5]Data!$I$1169</f>
        <v>11214985.480173001</v>
      </c>
      <c r="G1174" s="13">
        <v>0</v>
      </c>
      <c r="H1174" s="34">
        <f t="shared" si="64"/>
        <v>9538</v>
      </c>
      <c r="I1174" s="4">
        <f>'[6]Marketshare 2018'!$FG$13</f>
        <v>2083840098.7999997</v>
      </c>
      <c r="J1174" s="48">
        <v>0</v>
      </c>
      <c r="K1174" s="4">
        <f>'[6]Marketshare 2018'!$FG$67</f>
        <v>8357238.2114730002</v>
      </c>
      <c r="L1174" s="29">
        <f t="shared" si="66"/>
        <v>4.4561097755616341E-2</v>
      </c>
      <c r="M1174" s="4">
        <f t="shared" si="67"/>
        <v>356</v>
      </c>
      <c r="N1174" s="4">
        <f>'[6]Marketshare 2018'!$FG$24</f>
        <v>154181125</v>
      </c>
      <c r="O1174" s="12">
        <v>0</v>
      </c>
      <c r="P1174" s="4">
        <f>'[6]Marketshare 2018'!$FG$77</f>
        <v>2857747.2749999999</v>
      </c>
      <c r="Q1174" s="29">
        <f t="shared" si="69"/>
        <v>0.20594445331748618</v>
      </c>
      <c r="R1174" s="91">
        <v>1275917.2512000003</v>
      </c>
      <c r="S1174" s="11">
        <v>0</v>
      </c>
      <c r="T1174" s="4">
        <v>4105</v>
      </c>
      <c r="U1174" s="38">
        <v>794756.2</v>
      </c>
      <c r="V1174" s="91">
        <v>6180789.5000000019</v>
      </c>
      <c r="W1174" s="51">
        <v>2494</v>
      </c>
      <c r="X1174" s="4">
        <f>'[7]From Apr 2018'!$FG$10</f>
        <v>190089113.53999999</v>
      </c>
      <c r="Y1174" s="11">
        <v>0</v>
      </c>
      <c r="Z1174" s="4">
        <f>'[7]From Apr 2018'!$FG$18</f>
        <v>2175537.0299999998</v>
      </c>
      <c r="AA1174" s="29">
        <f t="shared" si="72"/>
        <v>7.6298847050744162E-2</v>
      </c>
    </row>
    <row r="1175" spans="1:27" ht="13" x14ac:dyDescent="0.3">
      <c r="A1175" s="35">
        <v>44325</v>
      </c>
      <c r="B1175" s="86">
        <f t="shared" si="73"/>
        <v>23263390.905692004</v>
      </c>
      <c r="C1175" s="13">
        <f t="shared" si="62"/>
        <v>9.9967463431006163</v>
      </c>
      <c r="D1175" s="47">
        <f>[5]Data!$AJ$1170</f>
        <v>9288885</v>
      </c>
      <c r="E1175" s="91">
        <f>[5]Data!$I$1170</f>
        <v>9782986.6664920002</v>
      </c>
      <c r="G1175" s="13">
        <v>0</v>
      </c>
      <c r="H1175" s="34">
        <f t="shared" si="64"/>
        <v>9538</v>
      </c>
      <c r="I1175" s="4">
        <f>'[6]Marketshare 2018'!$FH$13</f>
        <v>1810149256.6499999</v>
      </c>
      <c r="J1175" s="48">
        <v>0</v>
      </c>
      <c r="K1175" s="4">
        <f>'[6]Marketshare 2018'!$FH$67</f>
        <v>7038452.4244919987</v>
      </c>
      <c r="L1175" s="29">
        <f t="shared" si="66"/>
        <v>4.3203634535382E-2</v>
      </c>
      <c r="M1175" s="4">
        <f t="shared" si="67"/>
        <v>356</v>
      </c>
      <c r="N1175" s="4">
        <f>'[6]Marketshare 2018'!$FH$24</f>
        <v>154306660</v>
      </c>
      <c r="O1175" s="12">
        <v>0</v>
      </c>
      <c r="P1175" s="4">
        <f>'[6]Marketshare 2018'!$FH$77</f>
        <v>2744534.25</v>
      </c>
      <c r="Q1175" s="29">
        <f t="shared" si="69"/>
        <v>0.19762481412014232</v>
      </c>
      <c r="R1175" s="91">
        <v>1288569.8211999994</v>
      </c>
      <c r="S1175" s="11">
        <v>0</v>
      </c>
      <c r="T1175" s="4">
        <v>4105</v>
      </c>
      <c r="U1175" s="38">
        <v>1947629.15</v>
      </c>
      <c r="V1175" s="91">
        <v>8129701.0000000028</v>
      </c>
      <c r="W1175" s="51">
        <v>2494</v>
      </c>
      <c r="X1175" s="4">
        <f>'[7]From Apr 2018'!$FH$10</f>
        <v>179975063.34999999</v>
      </c>
      <c r="Y1175" s="11">
        <v>0</v>
      </c>
      <c r="Z1175" s="4">
        <f>'[7]From Apr 2018'!$FH$18</f>
        <v>2114504.2599999998</v>
      </c>
      <c r="AA1175" s="29">
        <f t="shared" si="72"/>
        <v>7.832582361286701E-2</v>
      </c>
    </row>
    <row r="1176" spans="1:27" ht="13" x14ac:dyDescent="0.3">
      <c r="A1176" s="35">
        <v>44332</v>
      </c>
      <c r="B1176" s="86">
        <f t="shared" si="73"/>
        <v>22529538.976356994</v>
      </c>
      <c r="C1176" s="13">
        <f t="shared" si="62"/>
        <v>10.882997275165581</v>
      </c>
      <c r="D1176" s="47">
        <f>[5]Data!$AJ$1171</f>
        <v>10268742</v>
      </c>
      <c r="E1176" s="91">
        <f>[5]Data!$I$1171</f>
        <v>11556554.403456999</v>
      </c>
      <c r="G1176" s="13">
        <v>0</v>
      </c>
      <c r="H1176" s="34">
        <f t="shared" si="64"/>
        <v>9538</v>
      </c>
      <c r="I1176" s="4">
        <f>'[6]Marketshare 2018'!$FI$13</f>
        <v>1797594844.6999998</v>
      </c>
      <c r="J1176" s="48">
        <v>0</v>
      </c>
      <c r="K1176" s="4">
        <f>'[6]Marketshare 2018'!$FI$67</f>
        <v>7247412.2265569977</v>
      </c>
      <c r="L1176" s="29">
        <f t="shared" si="66"/>
        <v>4.4796970104094329E-2</v>
      </c>
      <c r="M1176" s="4">
        <f t="shared" si="67"/>
        <v>356</v>
      </c>
      <c r="N1176" s="4">
        <f>'[6]Marketshare 2018'!$FI$24</f>
        <v>154153275</v>
      </c>
      <c r="O1176" s="12">
        <v>0</v>
      </c>
      <c r="P1176" s="4">
        <f>'[6]Marketshare 2018'!$FI$77</f>
        <v>4309142.1749999998</v>
      </c>
      <c r="Q1176" s="29">
        <f t="shared" si="69"/>
        <v>0.31059578526632015</v>
      </c>
      <c r="R1176" s="91">
        <v>981988.36479999986</v>
      </c>
      <c r="S1176" s="11">
        <v>0</v>
      </c>
      <c r="T1176" s="4">
        <v>4105</v>
      </c>
      <c r="U1176" s="38">
        <v>0</v>
      </c>
      <c r="V1176" s="91">
        <v>8158711.9399999967</v>
      </c>
      <c r="W1176" s="51">
        <v>2494</v>
      </c>
      <c r="X1176" s="4">
        <f>'[7]From Apr 2018'!$FI$10</f>
        <v>159558376.60000002</v>
      </c>
      <c r="Y1176" s="11">
        <v>0</v>
      </c>
      <c r="Z1176" s="4">
        <f>'[7]From Apr 2018'!$FI$18</f>
        <v>1832284.27</v>
      </c>
      <c r="AA1176" s="29">
        <f t="shared" si="72"/>
        <v>7.6556485011684841E-2</v>
      </c>
    </row>
    <row r="1177" spans="1:27" ht="13" x14ac:dyDescent="0.3">
      <c r="A1177" s="35">
        <v>44339</v>
      </c>
      <c r="B1177" s="86">
        <f t="shared" si="73"/>
        <v>20563148.087485</v>
      </c>
      <c r="C1177" s="13">
        <f t="shared" si="62"/>
        <v>8.9321362144321128</v>
      </c>
      <c r="D1177" s="47">
        <f>[5]Data!$AJ$1172</f>
        <v>12779723.560000001</v>
      </c>
      <c r="E1177" s="91">
        <f>[5]Data!$I$1172</f>
        <v>10217979.473585</v>
      </c>
      <c r="G1177" s="13">
        <v>0</v>
      </c>
      <c r="H1177" s="34">
        <f t="shared" si="64"/>
        <v>9538</v>
      </c>
      <c r="I1177" s="4">
        <f>'[6]Marketshare 2018'!$FJ$13</f>
        <v>1835006772.1399999</v>
      </c>
      <c r="J1177" s="48">
        <v>0</v>
      </c>
      <c r="K1177" s="4">
        <f>'[6]Marketshare 2018'!$FJ$67</f>
        <v>7069418.5766849993</v>
      </c>
      <c r="L1177" s="29">
        <f t="shared" si="66"/>
        <v>4.2805888506283495E-2</v>
      </c>
      <c r="M1177" s="4">
        <f t="shared" si="67"/>
        <v>356</v>
      </c>
      <c r="N1177" s="4">
        <f>'[6]Marketshare 2018'!$FJ$24</f>
        <v>151519415</v>
      </c>
      <c r="O1177" s="12">
        <v>0</v>
      </c>
      <c r="P1177" s="4">
        <f>'[6]Marketshare 2018'!$FJ$77</f>
        <v>3148560.9</v>
      </c>
      <c r="Q1177" s="29">
        <f t="shared" si="69"/>
        <v>0.23088796904343908</v>
      </c>
      <c r="R1177" s="91">
        <v>1060363.6708</v>
      </c>
      <c r="S1177" s="11">
        <v>0</v>
      </c>
      <c r="T1177" s="4">
        <v>4105</v>
      </c>
      <c r="U1177" s="38">
        <v>756593.65</v>
      </c>
      <c r="V1177" s="91">
        <v>6805733.169999999</v>
      </c>
      <c r="W1177" s="51">
        <v>2494</v>
      </c>
      <c r="X1177" s="4">
        <f>'[7]From Apr 2018'!$FJ$10</f>
        <v>149759782.25</v>
      </c>
      <c r="Y1177" s="11">
        <v>0</v>
      </c>
      <c r="Z1177" s="4">
        <f>'[7]From Apr 2018'!$FJ$18</f>
        <v>1722478.12</v>
      </c>
      <c r="AA1177" s="29">
        <f t="shared" si="72"/>
        <v>7.6677378226267204E-2</v>
      </c>
    </row>
    <row r="1178" spans="1:27" ht="13" x14ac:dyDescent="0.3">
      <c r="A1178" s="35">
        <v>44346</v>
      </c>
      <c r="B1178" s="86">
        <f t="shared" si="73"/>
        <v>22747068.787776999</v>
      </c>
      <c r="C1178" s="13">
        <f t="shared" si="62"/>
        <v>9.622283435939524</v>
      </c>
      <c r="D1178" s="47">
        <f>[5]Data!$AJ$1173</f>
        <v>8722141</v>
      </c>
      <c r="E1178" s="91">
        <f>[5]Data!$I$1173</f>
        <v>10976982.481876999</v>
      </c>
      <c r="G1178" s="13">
        <v>0</v>
      </c>
      <c r="H1178" s="34">
        <f t="shared" si="64"/>
        <v>9538</v>
      </c>
      <c r="I1178" s="4">
        <f>'[6]Marketshare 2018'!$FK$13</f>
        <v>2036941302.9700003</v>
      </c>
      <c r="J1178" s="48">
        <v>0</v>
      </c>
      <c r="K1178" s="4">
        <f>'[6]Marketshare 2018'!$FK$67</f>
        <v>8169534.8527769996</v>
      </c>
      <c r="L1178" s="29">
        <f t="shared" si="66"/>
        <v>4.4563193521063811E-2</v>
      </c>
      <c r="M1178" s="4">
        <f t="shared" si="67"/>
        <v>356</v>
      </c>
      <c r="N1178" s="4">
        <f>'[6]Marketshare 2018'!$FK$24</f>
        <v>162654485</v>
      </c>
      <c r="O1178" s="12">
        <v>0</v>
      </c>
      <c r="P1178" s="4">
        <f>'[6]Marketshare 2018'!$FK$77</f>
        <v>2807447.625</v>
      </c>
      <c r="Q1178" s="29">
        <f t="shared" si="69"/>
        <v>0.19177991003445125</v>
      </c>
      <c r="R1178" s="91">
        <v>1284133.95</v>
      </c>
      <c r="S1178" s="11">
        <v>0</v>
      </c>
      <c r="T1178" s="4">
        <v>4105</v>
      </c>
      <c r="U1178" s="38">
        <v>801750.31</v>
      </c>
      <c r="V1178" s="91">
        <v>7511553.9099999974</v>
      </c>
      <c r="W1178" s="51">
        <v>2494</v>
      </c>
      <c r="X1178" s="4">
        <f>'[7]From Apr 2018'!$FK$10</f>
        <v>189023572.53999999</v>
      </c>
      <c r="Y1178" s="11">
        <v>0</v>
      </c>
      <c r="Z1178" s="4">
        <f>'[7]From Apr 2018'!$FK$18</f>
        <v>2172648.14</v>
      </c>
      <c r="AA1178" s="29">
        <f t="shared" si="72"/>
        <v>7.6627061581265241E-2</v>
      </c>
    </row>
    <row r="1179" spans="1:27" ht="13" x14ac:dyDescent="0.3">
      <c r="A1179" s="35">
        <v>44353</v>
      </c>
      <c r="B1179" s="86">
        <f t="shared" si="73"/>
        <v>20544198.026661001</v>
      </c>
      <c r="C1179" s="13">
        <f t="shared" ref="C1179:C1242" si="74">(B1179/B1126)-1</f>
        <v>7.9049960111953759</v>
      </c>
      <c r="D1179" s="47">
        <f>[5]Data!$AJ$1174</f>
        <v>10784961.25</v>
      </c>
      <c r="E1179" s="91">
        <f>[5]Data!$I$1174</f>
        <v>9954971.2734609991</v>
      </c>
      <c r="G1179" s="13">
        <v>0</v>
      </c>
      <c r="H1179" s="34">
        <f t="shared" ref="H1179:H1221" si="75">1708+1716+1419+1595+436+1750+914</f>
        <v>9538</v>
      </c>
      <c r="I1179" s="4">
        <f>'[6]Marketshare 2018'!$FL$13</f>
        <v>1953375826.8200002</v>
      </c>
      <c r="J1179" s="48">
        <v>0</v>
      </c>
      <c r="K1179" s="4">
        <f>'[6]Marketshare 2018'!$FL$67</f>
        <v>7478083.5266610011</v>
      </c>
      <c r="L1179" s="29">
        <f t="shared" ref="L1179:L1242" si="76">(K1179/0.09)/I1179</f>
        <v>4.2536523602918826E-2</v>
      </c>
      <c r="M1179" s="4">
        <f t="shared" ref="M1179:M1221" si="77">82+68+42+51+23+60+30</f>
        <v>356</v>
      </c>
      <c r="N1179" s="4">
        <f>'[6]Marketshare 2018'!$FL$24</f>
        <v>159619855</v>
      </c>
      <c r="O1179" s="12">
        <v>0</v>
      </c>
      <c r="P1179" s="4">
        <f>'[6]Marketshare 2018'!$FL$77</f>
        <v>2476887.75</v>
      </c>
      <c r="Q1179" s="29">
        <f t="shared" ref="Q1179:Q1242" si="78">(P1179/0.09)/N1179</f>
        <v>0.17241573737803484</v>
      </c>
      <c r="R1179" s="91">
        <v>1134962.99</v>
      </c>
      <c r="S1179" s="11">
        <v>0</v>
      </c>
      <c r="T1179" s="4">
        <v>4105</v>
      </c>
      <c r="U1179" s="38">
        <v>878139.22</v>
      </c>
      <c r="V1179" s="91">
        <v>6547421.3899999997</v>
      </c>
      <c r="W1179" s="51">
        <v>2494</v>
      </c>
      <c r="X1179" s="4">
        <f>'[7]From Apr 2018'!$FL$10</f>
        <v>180278175.44</v>
      </c>
      <c r="Y1179" s="11">
        <v>0</v>
      </c>
      <c r="Z1179" s="4">
        <f>'[7]From Apr 2018'!$FL$18</f>
        <v>2028703.15</v>
      </c>
      <c r="AA1179" s="29">
        <f t="shared" ref="AA1179:AA1242" si="79">(Z1179/0.15)/X1179</f>
        <v>7.5021214485099658E-2</v>
      </c>
    </row>
    <row r="1180" spans="1:27" ht="13" x14ac:dyDescent="0.3">
      <c r="A1180" s="35">
        <v>44360</v>
      </c>
      <c r="B1180" s="86">
        <f t="shared" si="73"/>
        <v>18915892.344240997</v>
      </c>
      <c r="C1180" s="13">
        <f t="shared" si="74"/>
        <v>2.4300183094028593</v>
      </c>
      <c r="D1180" s="47">
        <f>[5]Data!$AJ$1175</f>
        <v>14537393</v>
      </c>
      <c r="E1180" s="91">
        <f>[5]Data!$I$1175</f>
        <v>9725198.568841001</v>
      </c>
      <c r="G1180" s="13">
        <v>0</v>
      </c>
      <c r="H1180" s="34">
        <f t="shared" si="75"/>
        <v>9538</v>
      </c>
      <c r="I1180" s="4">
        <f>'[6]Marketshare 2018'!$FM$13</f>
        <v>1865084564.0999999</v>
      </c>
      <c r="J1180" s="48">
        <v>0</v>
      </c>
      <c r="K1180" s="4">
        <f>'[6]Marketshare 2018'!$FM$67</f>
        <v>7282365.6892409995</v>
      </c>
      <c r="L1180" s="29">
        <f t="shared" si="76"/>
        <v>4.3384185297756603E-2</v>
      </c>
      <c r="M1180" s="4">
        <f t="shared" si="77"/>
        <v>356</v>
      </c>
      <c r="N1180" s="4">
        <f>'[6]Marketshare 2018'!$FM$24</f>
        <v>160092850</v>
      </c>
      <c r="O1180" s="12">
        <v>0</v>
      </c>
      <c r="P1180" s="4">
        <f>'[6]Marketshare 2018'!$FM$77</f>
        <v>2442832.875</v>
      </c>
      <c r="Q1180" s="29">
        <f t="shared" si="78"/>
        <v>0.16954278407811466</v>
      </c>
      <c r="R1180" s="91">
        <v>1111406.1499999999</v>
      </c>
      <c r="S1180" s="11">
        <v>0</v>
      </c>
      <c r="T1180" s="4">
        <v>4105</v>
      </c>
      <c r="U1180" s="38">
        <v>668006.49</v>
      </c>
      <c r="V1180" s="91">
        <v>5590123.5099999988</v>
      </c>
      <c r="W1180" s="51">
        <v>2494</v>
      </c>
      <c r="X1180" s="4">
        <f>'[7]From Apr 2018'!$FM$10</f>
        <v>154253655.83999997</v>
      </c>
      <c r="Y1180" s="11">
        <v>0</v>
      </c>
      <c r="Z1180" s="4">
        <f>'[7]From Apr 2018'!$FM$18</f>
        <v>1821157.63</v>
      </c>
      <c r="AA1180" s="29">
        <f t="shared" si="79"/>
        <v>7.8708350868909094E-2</v>
      </c>
    </row>
    <row r="1181" spans="1:27" ht="13" x14ac:dyDescent="0.3">
      <c r="A1181" s="35">
        <v>44367</v>
      </c>
      <c r="B1181" s="86">
        <f t="shared" si="73"/>
        <v>17341614.619853999</v>
      </c>
      <c r="C1181" s="13">
        <f t="shared" si="74"/>
        <v>2.2568432591892034</v>
      </c>
      <c r="D1181" s="47">
        <f>[5]Data!$AJ$1176</f>
        <v>9480442.5</v>
      </c>
      <c r="E1181" s="91">
        <f>[5]Data!$I$1176</f>
        <v>8347324.6093540005</v>
      </c>
      <c r="G1181" s="13">
        <v>0</v>
      </c>
      <c r="H1181" s="34">
        <f t="shared" si="75"/>
        <v>9538</v>
      </c>
      <c r="I1181" s="4">
        <f>'[6]Marketshare 2018'!$FN$13</f>
        <v>1652010957.5799997</v>
      </c>
      <c r="J1181" s="48">
        <v>0</v>
      </c>
      <c r="K1181" s="4">
        <f>'[6]Marketshare 2018'!$FN$67</f>
        <v>6827844.2598539991</v>
      </c>
      <c r="L1181" s="29">
        <f t="shared" si="76"/>
        <v>4.5922780277276816E-2</v>
      </c>
      <c r="M1181" s="4">
        <f t="shared" si="77"/>
        <v>356</v>
      </c>
      <c r="N1181" s="4">
        <f>'[6]Marketshare 2018'!$FN$24</f>
        <v>139471550</v>
      </c>
      <c r="O1181" s="12">
        <v>0</v>
      </c>
      <c r="P1181" s="4">
        <f>'[6]Marketshare 2018'!$FN$77</f>
        <v>1519480.3499999999</v>
      </c>
      <c r="Q1181" s="29">
        <f t="shared" si="78"/>
        <v>0.12105060135920193</v>
      </c>
      <c r="R1181" s="91">
        <v>958008.58</v>
      </c>
      <c r="S1181" s="11">
        <v>0</v>
      </c>
      <c r="T1181" s="4">
        <v>4105</v>
      </c>
      <c r="U1181" s="38">
        <v>658184.1</v>
      </c>
      <c r="V1181" s="91">
        <v>5700333.0700000022</v>
      </c>
      <c r="W1181" s="51">
        <v>2494</v>
      </c>
      <c r="X1181" s="4">
        <f>'[7]From Apr 2018'!$FN$10</f>
        <v>145258729.30000001</v>
      </c>
      <c r="Y1181" s="11">
        <v>0</v>
      </c>
      <c r="Z1181" s="4">
        <f>'[7]From Apr 2018'!$FN$18</f>
        <v>1677764.2599999998</v>
      </c>
      <c r="AA1181" s="29">
        <f t="shared" si="79"/>
        <v>7.7001190362654959E-2</v>
      </c>
    </row>
    <row r="1182" spans="1:27" ht="13" x14ac:dyDescent="0.3">
      <c r="A1182" s="35">
        <v>44374</v>
      </c>
      <c r="B1182" s="86">
        <f t="shared" si="73"/>
        <v>20130455.269653998</v>
      </c>
      <c r="C1182" s="13">
        <f t="shared" si="74"/>
        <v>2.4617460102123943</v>
      </c>
      <c r="D1182" s="47">
        <f>[5]Data!$AJ$1177</f>
        <v>9751849</v>
      </c>
      <c r="E1182" s="91">
        <f>[5]Data!$I$1177</f>
        <v>9430486.5136999991</v>
      </c>
      <c r="G1182" s="13">
        <v>0</v>
      </c>
      <c r="H1182" s="34">
        <f t="shared" si="75"/>
        <v>9538</v>
      </c>
      <c r="I1182" s="4">
        <f>'[6]Marketshare 2018'!$FO$13</f>
        <v>1581008815.9300003</v>
      </c>
      <c r="J1182" s="48">
        <v>0</v>
      </c>
      <c r="K1182" s="4">
        <f>'[6]Marketshare 2018'!$FO$67</f>
        <v>6071556.0096539995</v>
      </c>
      <c r="L1182" s="29">
        <f t="shared" si="76"/>
        <v>4.2670055195686452E-2</v>
      </c>
      <c r="M1182" s="4">
        <f t="shared" si="77"/>
        <v>356</v>
      </c>
      <c r="N1182" s="4">
        <f>'[6]Marketshare 2018'!$FO$24</f>
        <v>145647960</v>
      </c>
      <c r="O1182" s="12">
        <v>0</v>
      </c>
      <c r="P1182" s="4">
        <f>'[6]Marketshare 2018'!$FO$77</f>
        <v>3358930.5</v>
      </c>
      <c r="Q1182" s="29">
        <f t="shared" si="78"/>
        <v>0.25624423438543181</v>
      </c>
      <c r="R1182" s="91">
        <v>1009750.4500000001</v>
      </c>
      <c r="S1182" s="11">
        <v>0</v>
      </c>
      <c r="T1182" s="4">
        <v>4105</v>
      </c>
      <c r="U1182" s="38">
        <v>813535.55</v>
      </c>
      <c r="V1182" s="91">
        <v>7077464.6799999978</v>
      </c>
      <c r="W1182" s="51">
        <v>2494</v>
      </c>
      <c r="X1182" s="4">
        <f>'[7]From Apr 2018'!$FO$10</f>
        <v>157233605.20000002</v>
      </c>
      <c r="Y1182" s="11">
        <v>0</v>
      </c>
      <c r="Z1182" s="4">
        <f>'[7]From Apr 2018'!$FO$18</f>
        <v>1799218.08</v>
      </c>
      <c r="AA1182" s="29">
        <f t="shared" si="79"/>
        <v>7.6286409541667113E-2</v>
      </c>
    </row>
    <row r="1183" spans="1:27" ht="13" x14ac:dyDescent="0.3">
      <c r="A1183" s="35">
        <v>44381</v>
      </c>
      <c r="B1183" s="86">
        <f t="shared" si="73"/>
        <v>7601996.557500001</v>
      </c>
      <c r="C1183" s="13">
        <f t="shared" si="74"/>
        <v>0.28517351690524384</v>
      </c>
      <c r="D1183" s="47">
        <f>[5]Data!$AJ$1178</f>
        <v>0</v>
      </c>
      <c r="E1183" s="91">
        <f>[5]Data!$I$1178</f>
        <v>-6356.1824999999999</v>
      </c>
      <c r="G1183" s="13">
        <v>0</v>
      </c>
      <c r="H1183" s="34">
        <f t="shared" si="75"/>
        <v>9538</v>
      </c>
      <c r="I1183" s="4">
        <f>'[6]Marketshare 2018'!$FP$13</f>
        <v>850767.57</v>
      </c>
      <c r="J1183" s="48">
        <v>0</v>
      </c>
      <c r="K1183" s="4">
        <f>'[6]Marketshare 2018'!$FP$67</f>
        <v>2934.0675000000001</v>
      </c>
      <c r="L1183" s="29">
        <f t="shared" si="76"/>
        <v>3.8319220371787331E-2</v>
      </c>
      <c r="M1183" s="4">
        <f t="shared" si="77"/>
        <v>356</v>
      </c>
      <c r="N1183" s="4">
        <f>'[6]Marketshare 2018'!$FP$24</f>
        <v>15300</v>
      </c>
      <c r="O1183" s="12">
        <v>0</v>
      </c>
      <c r="P1183" s="4">
        <f>'[6]Marketshare 2018'!$FP$77</f>
        <v>-9290.25</v>
      </c>
      <c r="Q1183" s="29">
        <f t="shared" si="78"/>
        <v>-6.7467320261437909</v>
      </c>
      <c r="R1183" s="91">
        <v>272.40999999999997</v>
      </c>
      <c r="S1183" s="11">
        <v>0</v>
      </c>
      <c r="T1183" s="4">
        <v>4105</v>
      </c>
      <c r="U1183" s="38">
        <v>555390.24</v>
      </c>
      <c r="V1183" s="91">
        <v>7044691.4200000009</v>
      </c>
      <c r="W1183" s="51">
        <v>2494</v>
      </c>
      <c r="X1183" s="4">
        <f>'[7]From Apr 2018'!$FP$10</f>
        <v>727926.65</v>
      </c>
      <c r="Y1183" s="11">
        <v>0</v>
      </c>
      <c r="Z1183" s="4">
        <f>'[7]From Apr 2018'!$FP$18</f>
        <v>7998.67</v>
      </c>
      <c r="AA1183" s="29">
        <f t="shared" si="79"/>
        <v>7.3255274644315693E-2</v>
      </c>
    </row>
    <row r="1184" spans="1:27" ht="13" x14ac:dyDescent="0.3">
      <c r="A1184" s="35">
        <v>44388</v>
      </c>
      <c r="B1184" s="86">
        <f t="shared" si="73"/>
        <v>5418661.1779999984</v>
      </c>
      <c r="C1184" s="13">
        <f t="shared" si="74"/>
        <v>-0.67808396809636839</v>
      </c>
      <c r="D1184" s="47">
        <f>[5]Data!$AJ$1179</f>
        <v>0</v>
      </c>
      <c r="E1184" s="91">
        <f>[5]Data!$I$1179</f>
        <v>284.95999999999998</v>
      </c>
      <c r="G1184" s="13">
        <f t="shared" ref="G1184:G1247" si="80">(E1184/E1131)-1</f>
        <v>-0.9999601797505846</v>
      </c>
      <c r="H1184" s="34">
        <f t="shared" si="75"/>
        <v>9538</v>
      </c>
      <c r="I1184" s="4">
        <f>'[6]Marketshare 2018'!$FQ$13</f>
        <v>52073.1</v>
      </c>
      <c r="J1184" s="48">
        <f t="shared" ref="J1184:J1247" si="81">(I1184/I1131)-1</f>
        <v>-0.99995679864836062</v>
      </c>
      <c r="K1184" s="4">
        <f>'[6]Marketshare 2018'!$FQ$67</f>
        <v>284.95799999999997</v>
      </c>
      <c r="L1184" s="29">
        <f t="shared" si="76"/>
        <v>6.080298657080143E-2</v>
      </c>
      <c r="M1184" s="4">
        <f t="shared" si="77"/>
        <v>356</v>
      </c>
      <c r="N1184" s="4">
        <f>'[6]Marketshare 2018'!$FQ$24</f>
        <v>0</v>
      </c>
      <c r="O1184" s="12">
        <f t="shared" ref="O1184:O1247" si="82">(N1184/N1131)-1</f>
        <v>-1</v>
      </c>
      <c r="P1184" s="4">
        <f>'[6]Marketshare 2018'!$FQ$77</f>
        <v>0</v>
      </c>
      <c r="Q1184" s="29">
        <v>0</v>
      </c>
      <c r="R1184" s="91">
        <v>0</v>
      </c>
      <c r="S1184" s="11">
        <f t="shared" ref="S1184:S1247" si="83">(R1184/R1131)-1</f>
        <v>-1</v>
      </c>
      <c r="T1184" s="4">
        <v>4105</v>
      </c>
      <c r="U1184" s="38">
        <v>623728.99</v>
      </c>
      <c r="V1184" s="91">
        <v>4794487.209999999</v>
      </c>
      <c r="W1184" s="51">
        <v>2494</v>
      </c>
      <c r="X1184" s="4">
        <f>'[7]From Apr 2018'!$FQ$10</f>
        <v>8417.2999999999993</v>
      </c>
      <c r="Y1184" s="11">
        <f t="shared" ref="Y1184:Y1247" si="84">(X1184/X1131)-1</f>
        <v>-0.99961583137152077</v>
      </c>
      <c r="Z1184" s="4">
        <f>'[7]From Apr 2018'!$FQ$18</f>
        <v>160.01999999999998</v>
      </c>
      <c r="AA1184" s="29">
        <f t="shared" si="79"/>
        <v>0.12673897805709669</v>
      </c>
    </row>
    <row r="1185" spans="1:27" ht="13" x14ac:dyDescent="0.3">
      <c r="A1185" s="35">
        <v>44395</v>
      </c>
      <c r="B1185" s="86">
        <f t="shared" si="73"/>
        <v>4870736.9899999993</v>
      </c>
      <c r="C1185" s="13">
        <f t="shared" si="74"/>
        <v>-0.7231169344900672</v>
      </c>
      <c r="D1185" s="47">
        <f>[5]Data!$AJ$1180</f>
        <v>0</v>
      </c>
      <c r="E1185" s="91">
        <f>[5]Data!$I$1180</f>
        <v>0</v>
      </c>
      <c r="G1185" s="13">
        <f t="shared" si="80"/>
        <v>-1</v>
      </c>
      <c r="H1185" s="34">
        <f t="shared" si="75"/>
        <v>9538</v>
      </c>
      <c r="I1185" s="4">
        <f>'[6]Marketshare 2018'!$FR$13</f>
        <v>0</v>
      </c>
      <c r="J1185" s="48">
        <f t="shared" si="81"/>
        <v>-1</v>
      </c>
      <c r="K1185" s="4">
        <f>'[6]Marketshare 2018'!$FR$67</f>
        <v>0</v>
      </c>
      <c r="L1185" s="29">
        <v>0</v>
      </c>
      <c r="M1185" s="4">
        <f t="shared" si="77"/>
        <v>356</v>
      </c>
      <c r="N1185" s="4">
        <f>'[6]Marketshare 2018'!$FR$24</f>
        <v>0</v>
      </c>
      <c r="O1185" s="12">
        <f t="shared" si="82"/>
        <v>-1</v>
      </c>
      <c r="P1185" s="4">
        <f>'[6]Marketshare 2018'!$FR$77</f>
        <v>0</v>
      </c>
      <c r="Q1185" s="29">
        <v>0</v>
      </c>
      <c r="R1185" s="91">
        <v>0</v>
      </c>
      <c r="S1185" s="11">
        <f t="shared" si="83"/>
        <v>-1</v>
      </c>
      <c r="T1185" s="4">
        <v>4105</v>
      </c>
      <c r="U1185" s="38">
        <v>825820.41</v>
      </c>
      <c r="V1185" s="91">
        <v>4044153.5299999993</v>
      </c>
      <c r="W1185" s="51">
        <v>2494</v>
      </c>
      <c r="X1185" s="4">
        <f>'[7]From Apr 2018'!$FR$10</f>
        <v>111957.2</v>
      </c>
      <c r="Y1185" s="11">
        <f t="shared" si="84"/>
        <v>-0.99754433583974444</v>
      </c>
      <c r="Z1185" s="4">
        <f>'[7]From Apr 2018'!$FR$18</f>
        <v>763.05</v>
      </c>
      <c r="AA1185" s="29">
        <f t="shared" si="79"/>
        <v>4.5437006284544453E-2</v>
      </c>
    </row>
    <row r="1186" spans="1:27" ht="13" x14ac:dyDescent="0.3">
      <c r="A1186" s="35">
        <v>44402</v>
      </c>
      <c r="B1186" s="86">
        <f t="shared" si="73"/>
        <v>5397679.5300000003</v>
      </c>
      <c r="C1186" s="13">
        <f t="shared" si="74"/>
        <v>-0.62815447482083031</v>
      </c>
      <c r="D1186" s="47">
        <f>[5]Data!$AJ$1181</f>
        <v>0</v>
      </c>
      <c r="E1186" s="91">
        <f>[5]Data!$I$1181</f>
        <v>22.5</v>
      </c>
      <c r="G1186" s="13">
        <f t="shared" si="80"/>
        <v>-0.999995332035577</v>
      </c>
      <c r="H1186" s="34">
        <f t="shared" si="75"/>
        <v>9538</v>
      </c>
      <c r="I1186" s="4">
        <f>'[6]Marketshare 2018'!$FS$13</f>
        <v>780</v>
      </c>
      <c r="J1186" s="48">
        <f t="shared" si="81"/>
        <v>-0.99999918627131534</v>
      </c>
      <c r="K1186" s="4">
        <f>'[6]Marketshare 2018'!$FS$67</f>
        <v>22.5</v>
      </c>
      <c r="L1186" s="29">
        <f t="shared" si="76"/>
        <v>0.32051282051282054</v>
      </c>
      <c r="M1186" s="4">
        <f t="shared" si="77"/>
        <v>356</v>
      </c>
      <c r="N1186" s="4">
        <f>'[6]Marketshare 2018'!$FS$24</f>
        <v>0</v>
      </c>
      <c r="O1186" s="12">
        <f t="shared" si="82"/>
        <v>-1</v>
      </c>
      <c r="P1186" s="4">
        <f>'[6]Marketshare 2018'!$FS$77</f>
        <v>0</v>
      </c>
      <c r="Q1186" s="29">
        <v>0</v>
      </c>
      <c r="R1186" s="91">
        <v>0</v>
      </c>
      <c r="S1186" s="11">
        <f t="shared" si="83"/>
        <v>-1</v>
      </c>
      <c r="T1186" s="4">
        <v>4105</v>
      </c>
      <c r="U1186" s="38">
        <v>329572.09000000003</v>
      </c>
      <c r="V1186" s="91">
        <v>5068170.66</v>
      </c>
      <c r="W1186" s="51">
        <v>2494</v>
      </c>
      <c r="X1186" s="4">
        <f>'[7]From Apr 2018'!$FS$10</f>
        <v>16335.5</v>
      </c>
      <c r="Y1186" s="11">
        <f t="shared" si="84"/>
        <v>-0.99988930399885934</v>
      </c>
      <c r="Z1186" s="4">
        <f>'[7]From Apr 2018'!$FS$18</f>
        <v>-85.72</v>
      </c>
      <c r="AA1186" s="29">
        <f t="shared" si="79"/>
        <v>-3.4983114484813241E-2</v>
      </c>
    </row>
    <row r="1187" spans="1:27" ht="13" x14ac:dyDescent="0.3">
      <c r="A1187" s="35">
        <v>44409</v>
      </c>
      <c r="B1187" s="86">
        <f t="shared" si="73"/>
        <v>19016711.972168002</v>
      </c>
      <c r="C1187" s="13">
        <f t="shared" si="74"/>
        <v>-1.4983652048021101E-2</v>
      </c>
      <c r="D1187" s="47">
        <f>[5]Data!$AJ$1182</f>
        <v>7208098</v>
      </c>
      <c r="E1187" s="91">
        <f>[5]Data!$I$1182</f>
        <v>9308712.586468</v>
      </c>
      <c r="G1187" s="13">
        <f t="shared" si="80"/>
        <v>0.48281007612232352</v>
      </c>
      <c r="H1187" s="34">
        <f t="shared" si="75"/>
        <v>9538</v>
      </c>
      <c r="I1187" s="4">
        <f>'[6]Marketshare 2018'!$FT$13</f>
        <v>1846552908.54</v>
      </c>
      <c r="J1187" s="48">
        <f t="shared" si="81"/>
        <v>0.55721823990908192</v>
      </c>
      <c r="K1187" s="4">
        <f>'[6]Marketshare 2018'!$FT$67</f>
        <v>7219222.1689680004</v>
      </c>
      <c r="L1187" s="29">
        <f t="shared" si="76"/>
        <v>4.3439632454735276E-2</v>
      </c>
      <c r="M1187" s="4">
        <f t="shared" si="77"/>
        <v>356</v>
      </c>
      <c r="N1187" s="4">
        <f>'[6]Marketshare 2018'!$FT$24</f>
        <v>128654995</v>
      </c>
      <c r="O1187" s="12">
        <f t="shared" si="82"/>
        <v>0.152233719632342</v>
      </c>
      <c r="P1187" s="4">
        <f>'[6]Marketshare 2018'!$FT$77</f>
        <v>2089490.4143999999</v>
      </c>
      <c r="Q1187" s="29">
        <f t="shared" si="78"/>
        <v>0.18045595633500278</v>
      </c>
      <c r="R1187" s="91">
        <v>1165030.7187999999</v>
      </c>
      <c r="S1187" s="11">
        <f t="shared" si="83"/>
        <v>0.61598874924201374</v>
      </c>
      <c r="T1187" s="4">
        <v>4105</v>
      </c>
      <c r="U1187" s="38">
        <v>353471.93999999994</v>
      </c>
      <c r="V1187" s="91">
        <v>6124713.8800000008</v>
      </c>
      <c r="W1187" s="51">
        <v>2494</v>
      </c>
      <c r="X1187" s="4">
        <f>'[7]From Apr 2018'!$FT$10</f>
        <v>174420601.00999999</v>
      </c>
      <c r="Y1187" s="11">
        <f t="shared" si="84"/>
        <v>1.6417182719246837</v>
      </c>
      <c r="Z1187" s="4">
        <f>'[7]From Apr 2018'!$FT$18</f>
        <v>2064782.8499999999</v>
      </c>
      <c r="AA1187" s="29">
        <f t="shared" si="79"/>
        <v>7.8919685635132075E-2</v>
      </c>
    </row>
    <row r="1188" spans="1:27" ht="13" x14ac:dyDescent="0.3">
      <c r="A1188" s="35">
        <v>44416</v>
      </c>
      <c r="B1188" s="86">
        <f t="shared" si="73"/>
        <v>21315018.858921003</v>
      </c>
      <c r="C1188" s="13">
        <f t="shared" si="74"/>
        <v>0.11491196163008399</v>
      </c>
      <c r="D1188" s="47">
        <f>[5]Data!$AJ$1183</f>
        <v>10914528</v>
      </c>
      <c r="E1188" s="91">
        <f>[5]Data!$I$1183</f>
        <v>9855687.0511999987</v>
      </c>
      <c r="G1188" s="13">
        <f t="shared" si="80"/>
        <v>0.52744175946668514</v>
      </c>
      <c r="H1188" s="34">
        <f t="shared" si="75"/>
        <v>9538</v>
      </c>
      <c r="I1188" s="4">
        <f>'[6]Marketshare 2018'!$FU$13</f>
        <v>1953156723.49</v>
      </c>
      <c r="J1188" s="48">
        <f t="shared" si="81"/>
        <v>0.47033208734352794</v>
      </c>
      <c r="K1188" s="4">
        <f>'[6]Marketshare 2018'!$FU$67</f>
        <v>7117016.7345210006</v>
      </c>
      <c r="L1188" s="29">
        <f t="shared" si="76"/>
        <v>4.0487259811695743E-2</v>
      </c>
      <c r="M1188" s="4">
        <f t="shared" si="77"/>
        <v>356</v>
      </c>
      <c r="N1188" s="4">
        <f>'[6]Marketshare 2018'!$FU$24</f>
        <v>149734915</v>
      </c>
      <c r="O1188" s="12">
        <f t="shared" si="82"/>
        <v>0.24759144766766039</v>
      </c>
      <c r="P1188" s="4">
        <f>'[6]Marketshare 2018'!$FU$77</f>
        <v>2738670.3144</v>
      </c>
      <c r="Q1188" s="29">
        <f t="shared" si="78"/>
        <v>0.20322361127329588</v>
      </c>
      <c r="R1188" s="91">
        <v>1138652.0900000001</v>
      </c>
      <c r="S1188" s="11">
        <f t="shared" si="83"/>
        <v>0.32125619700683372</v>
      </c>
      <c r="T1188" s="4">
        <v>4105</v>
      </c>
      <c r="U1188" s="38">
        <v>628317.19999999995</v>
      </c>
      <c r="V1188" s="91">
        <v>7689246.0900000036</v>
      </c>
      <c r="W1188" s="51">
        <v>2494</v>
      </c>
      <c r="X1188" s="4">
        <f>'[7]From Apr 2018'!$FU$10</f>
        <v>168982673.13999999</v>
      </c>
      <c r="Y1188" s="11">
        <f t="shared" si="84"/>
        <v>0.81710579682176965</v>
      </c>
      <c r="Z1188" s="4">
        <f>'[7]From Apr 2018'!$FU$18</f>
        <v>2003116.4300000002</v>
      </c>
      <c r="AA1188" s="29">
        <f t="shared" si="79"/>
        <v>7.9026501860753648E-2</v>
      </c>
    </row>
    <row r="1189" spans="1:27" ht="13" x14ac:dyDescent="0.3">
      <c r="A1189" s="35">
        <v>44423</v>
      </c>
      <c r="B1189" s="86">
        <f t="shared" si="73"/>
        <v>18494420.281860001</v>
      </c>
      <c r="C1189" s="13">
        <f t="shared" si="74"/>
        <v>2.6560836594582415E-3</v>
      </c>
      <c r="D1189" s="47">
        <f>[5]Data!$AJ$1184</f>
        <v>18651289</v>
      </c>
      <c r="E1189" s="91">
        <f>[5]Data!$I$1184</f>
        <v>10402883.68</v>
      </c>
      <c r="G1189" s="13">
        <f t="shared" si="80"/>
        <v>0.16365423664113665</v>
      </c>
      <c r="H1189" s="34">
        <f t="shared" si="75"/>
        <v>9538</v>
      </c>
      <c r="I1189" s="4">
        <f>'[6]Marketshare 2018'!$FV$13</f>
        <v>2058655933.8699999</v>
      </c>
      <c r="J1189" s="48">
        <f t="shared" si="81"/>
        <v>0.3467748511645139</v>
      </c>
      <c r="K1189" s="4">
        <f>'[6]Marketshare 2018'!$FV$67</f>
        <v>7833994.7718599997</v>
      </c>
      <c r="L1189" s="29">
        <f t="shared" si="76"/>
        <v>4.2282143859934916E-2</v>
      </c>
      <c r="M1189" s="4">
        <f t="shared" si="77"/>
        <v>356</v>
      </c>
      <c r="N1189" s="4">
        <f>'[6]Marketshare 2018'!$FV$24</f>
        <v>145526295</v>
      </c>
      <c r="O1189" s="12">
        <f t="shared" si="82"/>
        <v>-6.8771589957015711E-2</v>
      </c>
      <c r="P1189" s="4">
        <f>'[6]Marketshare 2018'!$FV$77</f>
        <v>2568888.9</v>
      </c>
      <c r="Q1189" s="29">
        <f t="shared" si="78"/>
        <v>0.1961378182547697</v>
      </c>
      <c r="R1189" s="91">
        <v>1120783.3299999998</v>
      </c>
      <c r="S1189" s="11">
        <f t="shared" si="83"/>
        <v>0.11451695840138809</v>
      </c>
      <c r="T1189" s="4">
        <v>4105</v>
      </c>
      <c r="U1189" s="38">
        <v>1262117.97</v>
      </c>
      <c r="V1189" s="91">
        <v>3982525.9299999997</v>
      </c>
      <c r="W1189" s="51">
        <v>2494</v>
      </c>
      <c r="X1189" s="4">
        <f>'[7]From Apr 2018'!$FV$10</f>
        <v>150191864.56</v>
      </c>
      <c r="Y1189" s="11">
        <f t="shared" si="84"/>
        <v>0.64144363180660013</v>
      </c>
      <c r="Z1189" s="4">
        <f>'[7]From Apr 2018'!$FV$18</f>
        <v>1726109.3800000001</v>
      </c>
      <c r="AA1189" s="29">
        <f t="shared" si="79"/>
        <v>7.6617970622966658E-2</v>
      </c>
    </row>
    <row r="1190" spans="1:27" ht="13" x14ac:dyDescent="0.3">
      <c r="A1190" s="35">
        <v>44430</v>
      </c>
      <c r="B1190" s="86">
        <f t="shared" si="73"/>
        <v>16704881.327640003</v>
      </c>
      <c r="C1190" s="13">
        <f t="shared" si="74"/>
        <v>-5.6097864011589116E-2</v>
      </c>
      <c r="D1190" s="47">
        <f>[5]Data!$AJ$1185</f>
        <v>8531606</v>
      </c>
      <c r="E1190" s="91">
        <f>[5]Data!$I$1185</f>
        <v>9001102.9699999988</v>
      </c>
      <c r="G1190" s="13">
        <f t="shared" si="80"/>
        <v>0.44228198536411845</v>
      </c>
      <c r="H1190" s="34">
        <f t="shared" si="75"/>
        <v>9538</v>
      </c>
      <c r="I1190" s="4">
        <f>'[6]Marketshare 2018'!$FW$13</f>
        <v>1858401772.9399998</v>
      </c>
      <c r="J1190" s="48">
        <f t="shared" si="81"/>
        <v>0.18401821834882259</v>
      </c>
      <c r="K1190" s="4">
        <f>'[6]Marketshare 2018'!$FW$67</f>
        <v>7476098.8676400017</v>
      </c>
      <c r="L1190" s="29">
        <f t="shared" si="76"/>
        <v>4.469849652832953E-2</v>
      </c>
      <c r="M1190" s="4">
        <f t="shared" si="77"/>
        <v>356</v>
      </c>
      <c r="N1190" s="4">
        <f>'[6]Marketshare 2018'!$FW$24</f>
        <v>154403240</v>
      </c>
      <c r="O1190" s="12">
        <f t="shared" si="82"/>
        <v>9.6741899640703899E-2</v>
      </c>
      <c r="P1190" s="4">
        <f>'[6]Marketshare 2018'!$FW$77</f>
        <v>1525004.0999999999</v>
      </c>
      <c r="Q1190" s="29">
        <f t="shared" si="78"/>
        <v>0.10974180334557747</v>
      </c>
      <c r="R1190" s="91">
        <v>1009318.1499999999</v>
      </c>
      <c r="S1190" s="11">
        <f t="shared" si="83"/>
        <v>0.11012270941357438</v>
      </c>
      <c r="T1190" s="4">
        <v>4105</v>
      </c>
      <c r="U1190" s="38">
        <v>0</v>
      </c>
      <c r="V1190" s="91">
        <v>4939824.6100000003</v>
      </c>
      <c r="W1190" s="51">
        <v>2494</v>
      </c>
      <c r="X1190" s="4">
        <f>'[7]From Apr 2018'!$FW$10</f>
        <v>147189935.84</v>
      </c>
      <c r="Y1190" s="11">
        <f t="shared" si="84"/>
        <v>0.68517729446573461</v>
      </c>
      <c r="Z1190" s="4">
        <f>'[7]From Apr 2018'!$FW$18</f>
        <v>1754635.5999999999</v>
      </c>
      <c r="AA1190" s="29">
        <f t="shared" si="79"/>
        <v>7.9472625624229409E-2</v>
      </c>
    </row>
    <row r="1191" spans="1:27" ht="13" x14ac:dyDescent="0.3">
      <c r="A1191" s="35">
        <v>44437</v>
      </c>
      <c r="B1191" s="86">
        <f t="shared" si="73"/>
        <v>21532490.825750995</v>
      </c>
      <c r="C1191" s="13">
        <f t="shared" si="74"/>
        <v>7.1546328713438356E-2</v>
      </c>
      <c r="D1191" s="47">
        <f>[5]Data!$AJ$1186</f>
        <v>13541869</v>
      </c>
      <c r="E1191" s="91">
        <f>[5]Data!$I$1186</f>
        <v>11543630.036351001</v>
      </c>
      <c r="G1191" s="13">
        <f t="shared" si="80"/>
        <v>0.37664327599383052</v>
      </c>
      <c r="H1191" s="34">
        <f t="shared" si="75"/>
        <v>9538</v>
      </c>
      <c r="I1191" s="4">
        <f>'[6]Marketshare 2018'!$FX$13</f>
        <v>2023484636.6899998</v>
      </c>
      <c r="J1191" s="48">
        <f t="shared" si="81"/>
        <v>0.32784203034454018</v>
      </c>
      <c r="K1191" s="4">
        <f>'[6]Marketshare 2018'!$FX$67</f>
        <v>7962701.4957509991</v>
      </c>
      <c r="L1191" s="29">
        <f t="shared" si="76"/>
        <v>4.372381161669002E-2</v>
      </c>
      <c r="M1191" s="4">
        <f t="shared" si="77"/>
        <v>356</v>
      </c>
      <c r="N1191" s="4">
        <f>'[6]Marketshare 2018'!$FX$24</f>
        <v>174226555</v>
      </c>
      <c r="O1191" s="12">
        <f t="shared" si="82"/>
        <v>0.11583328481927579</v>
      </c>
      <c r="P1191" s="4">
        <f>'[6]Marketshare 2018'!$FX$77</f>
        <v>3580928.55</v>
      </c>
      <c r="Q1191" s="29">
        <f t="shared" si="78"/>
        <v>0.22836986589099462</v>
      </c>
      <c r="R1191" s="91">
        <v>1313268.9000000001</v>
      </c>
      <c r="S1191" s="11">
        <f t="shared" si="83"/>
        <v>0.33383362673696015</v>
      </c>
      <c r="T1191" s="4">
        <v>4105</v>
      </c>
      <c r="U1191" s="38">
        <v>856172.99</v>
      </c>
      <c r="V1191" s="91">
        <v>5823373.6899999976</v>
      </c>
      <c r="W1191" s="51">
        <v>2494</v>
      </c>
      <c r="X1191" s="4">
        <f>'[7]From Apr 2018'!$FX$10</f>
        <v>173871034.75999999</v>
      </c>
      <c r="Y1191" s="11">
        <f t="shared" si="84"/>
        <v>0.48681796520781706</v>
      </c>
      <c r="Z1191" s="4">
        <f>'[7]From Apr 2018'!$FX$18</f>
        <v>1996045.2</v>
      </c>
      <c r="AA1191" s="29">
        <f t="shared" si="79"/>
        <v>7.6533552689601533E-2</v>
      </c>
    </row>
    <row r="1192" spans="1:27" ht="13" x14ac:dyDescent="0.3">
      <c r="A1192" s="35">
        <v>44444</v>
      </c>
      <c r="B1192" s="86">
        <f t="shared" si="73"/>
        <v>20212109.335510999</v>
      </c>
      <c r="C1192" s="13">
        <f t="shared" si="74"/>
        <v>-0.17154855092153332</v>
      </c>
      <c r="D1192" s="47">
        <f>[5]Data!$AJ$1187</f>
        <v>6392526</v>
      </c>
      <c r="E1192" s="91">
        <f>[5]Data!$I$1187</f>
        <v>9394899.0978110004</v>
      </c>
      <c r="G1192" s="13">
        <f t="shared" si="80"/>
        <v>-0.12320816936160739</v>
      </c>
      <c r="H1192" s="34">
        <f t="shared" si="75"/>
        <v>9538</v>
      </c>
      <c r="I1192" s="4">
        <f>'[6]Marketshare 2018'!$FY$13</f>
        <v>1994753860.6800001</v>
      </c>
      <c r="J1192" s="48">
        <f t="shared" si="81"/>
        <v>0.19696643514962453</v>
      </c>
      <c r="K1192" s="4">
        <f>'[6]Marketshare 2018'!$FY$67</f>
        <v>8458304.4241109993</v>
      </c>
      <c r="L1192" s="29">
        <f t="shared" si="76"/>
        <v>4.7114163867747749E-2</v>
      </c>
      <c r="M1192" s="4">
        <f t="shared" si="77"/>
        <v>356</v>
      </c>
      <c r="N1192" s="4">
        <f>'[6]Marketshare 2018'!$FY$24</f>
        <v>154903770</v>
      </c>
      <c r="O1192" s="12">
        <f t="shared" si="82"/>
        <v>-7.4895149621317936E-2</v>
      </c>
      <c r="P1192" s="4">
        <f>'[6]Marketshare 2018'!$FY$77</f>
        <v>936594.67499999993</v>
      </c>
      <c r="Q1192" s="29">
        <f t="shared" si="78"/>
        <v>6.7181111860608683E-2</v>
      </c>
      <c r="R1192" s="91">
        <v>1317118.2963999999</v>
      </c>
      <c r="S1192" s="11">
        <f t="shared" si="83"/>
        <v>7.5826900998566149E-2</v>
      </c>
      <c r="T1192" s="4">
        <v>4105</v>
      </c>
      <c r="U1192" s="38">
        <v>556781.36</v>
      </c>
      <c r="V1192" s="91">
        <v>6791138.8299999991</v>
      </c>
      <c r="W1192" s="51">
        <v>2494</v>
      </c>
      <c r="X1192" s="4">
        <f>'[7]From Apr 2018'!$FY$10</f>
        <v>183564163.97</v>
      </c>
      <c r="Y1192" s="11">
        <f t="shared" si="84"/>
        <v>0.23270867511104809</v>
      </c>
      <c r="Z1192" s="4">
        <f>'[7]From Apr 2018'!$FY$18</f>
        <v>2152171.75</v>
      </c>
      <c r="AA1192" s="29">
        <f t="shared" si="79"/>
        <v>7.8162378518562808E-2</v>
      </c>
    </row>
    <row r="1193" spans="1:27" ht="13" x14ac:dyDescent="0.3">
      <c r="A1193" s="35">
        <v>44451</v>
      </c>
      <c r="B1193" s="86">
        <f t="shared" si="73"/>
        <v>18767448.01904</v>
      </c>
      <c r="C1193" s="13">
        <f t="shared" si="74"/>
        <v>-0.16368781117085551</v>
      </c>
      <c r="D1193" s="47">
        <f>[5]Data!$AJ$1188</f>
        <v>14179005</v>
      </c>
      <c r="E1193" s="91">
        <f>[5]Data!$I$1188</f>
        <v>10153921.018739998</v>
      </c>
      <c r="G1193" s="13">
        <f t="shared" si="80"/>
        <v>-4.6384985965202463E-2</v>
      </c>
      <c r="H1193" s="34">
        <f t="shared" si="75"/>
        <v>9538</v>
      </c>
      <c r="I1193" s="4">
        <f>'[6]Marketshare 2018'!$FZ$13</f>
        <v>1923196383.5599999</v>
      </c>
      <c r="J1193" s="48">
        <f t="shared" si="81"/>
        <v>0.12653428683697698</v>
      </c>
      <c r="K1193" s="4">
        <f>'[6]Marketshare 2018'!$FZ$67</f>
        <v>7316207.4515399998</v>
      </c>
      <c r="L1193" s="29">
        <f t="shared" si="76"/>
        <v>4.2268795116764464E-2</v>
      </c>
      <c r="M1193" s="4">
        <f t="shared" si="77"/>
        <v>356</v>
      </c>
      <c r="N1193" s="4">
        <f>'[6]Marketshare 2018'!$FZ$24</f>
        <v>160711335</v>
      </c>
      <c r="O1193" s="12">
        <f t="shared" si="82"/>
        <v>1.7591729709214743E-2</v>
      </c>
      <c r="P1193" s="4">
        <f>'[6]Marketshare 2018'!$FZ$77</f>
        <v>2837713.5674999999</v>
      </c>
      <c r="Q1193" s="29">
        <f t="shared" si="78"/>
        <v>0.19619120673722237</v>
      </c>
      <c r="R1193" s="91">
        <v>1188929.33</v>
      </c>
      <c r="S1193" s="11">
        <f t="shared" si="83"/>
        <v>-7.6772713401258019E-2</v>
      </c>
      <c r="T1193" s="4">
        <v>4105</v>
      </c>
      <c r="U1193" s="38">
        <v>634742.5</v>
      </c>
      <c r="V1193" s="91">
        <v>4935266.79</v>
      </c>
      <c r="W1193" s="51">
        <v>2494</v>
      </c>
      <c r="X1193" s="4">
        <f>'[7]From Apr 2018'!$FZ$10</f>
        <v>159930815.03999999</v>
      </c>
      <c r="Y1193" s="11">
        <f t="shared" si="84"/>
        <v>3.9837471187381235E-2</v>
      </c>
      <c r="Z1193" s="4">
        <f>'[7]From Apr 2018'!$FZ$18</f>
        <v>1854588.38</v>
      </c>
      <c r="AA1193" s="29">
        <f t="shared" si="79"/>
        <v>7.730794425227569E-2</v>
      </c>
    </row>
    <row r="1194" spans="1:27" ht="13" x14ac:dyDescent="0.3">
      <c r="A1194" s="35">
        <v>44458</v>
      </c>
      <c r="B1194" s="86">
        <f t="shared" si="73"/>
        <v>23770611.444283992</v>
      </c>
      <c r="C1194" s="13">
        <f t="shared" si="74"/>
        <v>0.29077960115004164</v>
      </c>
      <c r="D1194" s="47">
        <f>[5]Data!$AJ$1189</f>
        <v>12661953.75</v>
      </c>
      <c r="E1194" s="91">
        <f>[5]Data!$I$1189</f>
        <v>11129253.475784</v>
      </c>
      <c r="G1194" s="13">
        <f t="shared" si="80"/>
        <v>0.27604084633581505</v>
      </c>
      <c r="H1194" s="34">
        <f t="shared" si="75"/>
        <v>9538</v>
      </c>
      <c r="I1194" s="4">
        <f>'[6]Marketshare 2018'!$GA$13</f>
        <v>2061200383.1300001</v>
      </c>
      <c r="J1194" s="48">
        <f t="shared" si="81"/>
        <v>0.26650431489409776</v>
      </c>
      <c r="K1194" s="4">
        <f>'[6]Marketshare 2018'!$GA$67</f>
        <v>7723775.6592839994</v>
      </c>
      <c r="L1194" s="29">
        <f t="shared" si="76"/>
        <v>4.1635801278709222E-2</v>
      </c>
      <c r="M1194" s="4">
        <f t="shared" si="77"/>
        <v>356</v>
      </c>
      <c r="N1194" s="4">
        <f>'[6]Marketshare 2018'!$GA$24</f>
        <v>197161275</v>
      </c>
      <c r="O1194" s="12">
        <f t="shared" si="82"/>
        <v>0.14878693085604211</v>
      </c>
      <c r="P1194" s="4">
        <f>'[6]Marketshare 2018'!$GA$77</f>
        <v>3405477.8249999997</v>
      </c>
      <c r="Q1194" s="29">
        <f t="shared" si="78"/>
        <v>0.1919172134588803</v>
      </c>
      <c r="R1194" s="91">
        <v>1085051.55</v>
      </c>
      <c r="S1194" s="11">
        <f t="shared" si="83"/>
        <v>-2.4743859121820311E-2</v>
      </c>
      <c r="T1194" s="4">
        <v>4105</v>
      </c>
      <c r="U1194" s="38">
        <v>767788.79</v>
      </c>
      <c r="V1194" s="91">
        <v>8905491.7599999961</v>
      </c>
      <c r="W1194" s="51">
        <v>2494</v>
      </c>
      <c r="X1194" s="4">
        <f>'[7]From Apr 2018'!$GA$10</f>
        <v>164442273</v>
      </c>
      <c r="Y1194" s="11">
        <f t="shared" si="84"/>
        <v>0.16031608459203261</v>
      </c>
      <c r="Z1194" s="4">
        <f>'[7]From Apr 2018'!$GA$18</f>
        <v>1883025.86</v>
      </c>
      <c r="AA1194" s="29">
        <f t="shared" si="79"/>
        <v>7.633989426388757E-2</v>
      </c>
    </row>
    <row r="1195" spans="1:27" ht="13" x14ac:dyDescent="0.3">
      <c r="A1195" s="35">
        <v>44465</v>
      </c>
      <c r="B1195" s="86">
        <f t="shared" si="73"/>
        <v>21635699.486406997</v>
      </c>
      <c r="C1195" s="13">
        <f t="shared" si="74"/>
        <v>8.1486873986778008E-2</v>
      </c>
      <c r="D1195" s="47">
        <f>[5]Data!$AJ$1190</f>
        <v>5829260</v>
      </c>
      <c r="E1195" s="91">
        <f>[5]Data!$I$1190</f>
        <v>11651664.33</v>
      </c>
      <c r="G1195" s="13">
        <f t="shared" si="80"/>
        <v>0.3014037171533277</v>
      </c>
      <c r="H1195" s="34">
        <f t="shared" si="75"/>
        <v>9538</v>
      </c>
      <c r="I1195" s="4">
        <f>'[6]Marketshare 2018'!$GB$13</f>
        <v>2077837293.7800002</v>
      </c>
      <c r="J1195" s="48">
        <f t="shared" si="81"/>
        <v>0.28608836005062122</v>
      </c>
      <c r="K1195" s="4">
        <f>'[6]Marketshare 2018'!$GB$67</f>
        <v>8853155.7464070003</v>
      </c>
      <c r="L1195" s="29">
        <f t="shared" si="76"/>
        <v>4.7341722798394999E-2</v>
      </c>
      <c r="M1195" s="4">
        <f t="shared" si="77"/>
        <v>356</v>
      </c>
      <c r="N1195" s="4">
        <f>'[6]Marketshare 2018'!$GB$24</f>
        <v>178676620</v>
      </c>
      <c r="O1195" s="12">
        <f t="shared" si="82"/>
        <v>6.2879323051797886E-2</v>
      </c>
      <c r="P1195" s="4">
        <f>'[6]Marketshare 2018'!$GB$77</f>
        <v>2798508.6</v>
      </c>
      <c r="Q1195" s="29">
        <f t="shared" si="78"/>
        <v>0.17402690962029618</v>
      </c>
      <c r="R1195" s="91">
        <v>1146374.1499999999</v>
      </c>
      <c r="S1195" s="11">
        <f t="shared" si="83"/>
        <v>0.1062198944161481</v>
      </c>
      <c r="T1195" s="4">
        <v>4105</v>
      </c>
      <c r="U1195" s="38">
        <v>562202.5</v>
      </c>
      <c r="V1195" s="91">
        <v>6250348.4100000001</v>
      </c>
      <c r="W1195" s="51">
        <v>2494</v>
      </c>
      <c r="X1195" s="4">
        <f>'[7]From Apr 2018'!$GB$10</f>
        <v>171398830.78999999</v>
      </c>
      <c r="Y1195" s="11">
        <f t="shared" si="84"/>
        <v>0.28523226886466091</v>
      </c>
      <c r="Z1195" s="4">
        <f>'[7]From Apr 2018'!$GB$18</f>
        <v>2025110.08</v>
      </c>
      <c r="AA1195" s="29">
        <f t="shared" si="79"/>
        <v>7.8767946108150161E-2</v>
      </c>
    </row>
    <row r="1196" spans="1:27" ht="13" x14ac:dyDescent="0.3">
      <c r="A1196" s="35">
        <v>44472</v>
      </c>
      <c r="B1196" s="86">
        <f t="shared" si="73"/>
        <v>22915030.558690004</v>
      </c>
      <c r="C1196" s="13">
        <f t="shared" si="74"/>
        <v>0.19791440303203878</v>
      </c>
      <c r="D1196" s="47">
        <f>[5]Data!$AJ$1191</f>
        <v>9342764.5</v>
      </c>
      <c r="E1196" s="91">
        <f>[5]Data!$I$1191</f>
        <v>10685111.44819</v>
      </c>
      <c r="G1196" s="13">
        <f t="shared" si="80"/>
        <v>-6.6250217716980475E-2</v>
      </c>
      <c r="H1196" s="34">
        <f t="shared" si="75"/>
        <v>9538</v>
      </c>
      <c r="I1196" s="4">
        <f>'[6]Marketshare 2018'!$GC$13</f>
        <v>2205621826.4299998</v>
      </c>
      <c r="J1196" s="48">
        <f t="shared" si="81"/>
        <v>0.11401341378968866</v>
      </c>
      <c r="K1196" s="4">
        <f>'[6]Marketshare 2018'!$GC$67</f>
        <v>8770242.8736899998</v>
      </c>
      <c r="L1196" s="29">
        <f t="shared" si="76"/>
        <v>4.4181256221392719E-2</v>
      </c>
      <c r="M1196" s="4">
        <f t="shared" si="77"/>
        <v>356</v>
      </c>
      <c r="N1196" s="4">
        <f>'[6]Marketshare 2018'!$GC$24</f>
        <v>178310895</v>
      </c>
      <c r="O1196" s="12">
        <f t="shared" si="82"/>
        <v>-7.9113137363057806E-2</v>
      </c>
      <c r="P1196" s="4">
        <f>'[6]Marketshare 2018'!$GC$77</f>
        <v>1914868.575</v>
      </c>
      <c r="Q1196" s="29">
        <f t="shared" si="78"/>
        <v>0.11932146658789414</v>
      </c>
      <c r="R1196" s="91">
        <v>1456219.33</v>
      </c>
      <c r="S1196" s="11">
        <f t="shared" si="83"/>
        <v>0.16803356275265657</v>
      </c>
      <c r="T1196" s="4">
        <v>4105</v>
      </c>
      <c r="U1196" s="38">
        <v>586858.55000000005</v>
      </c>
      <c r="V1196" s="91">
        <v>7786226.0200000042</v>
      </c>
      <c r="W1196" s="51">
        <v>2494</v>
      </c>
      <c r="X1196" s="4">
        <f>'[7]From Apr 2018'!$GC$10</f>
        <v>199364721.97</v>
      </c>
      <c r="Y1196" s="11">
        <f t="shared" si="84"/>
        <v>0.26816684550258141</v>
      </c>
      <c r="Z1196" s="4">
        <f>'[7]From Apr 2018'!$GC$18</f>
        <v>2400615.21</v>
      </c>
      <c r="AA1196" s="29">
        <f t="shared" si="79"/>
        <v>8.0275493286160557E-2</v>
      </c>
    </row>
    <row r="1197" spans="1:27" ht="13" x14ac:dyDescent="0.3">
      <c r="A1197" s="35">
        <v>44479</v>
      </c>
      <c r="B1197" s="86">
        <f>+K1197+P1197+R1197+U1197+V1197+Z1197</f>
        <v>22120796.976212993</v>
      </c>
      <c r="C1197" s="13">
        <f t="shared" si="74"/>
        <v>-0.17119803902145792</v>
      </c>
      <c r="D1197" s="47">
        <f>[5]Data!$AJ$1192</f>
        <v>13447747</v>
      </c>
      <c r="E1197" s="91">
        <f>[5]Data!$I$1192</f>
        <v>12844854.247013001</v>
      </c>
      <c r="G1197" s="13">
        <f t="shared" si="80"/>
        <v>2.6359078524651025E-2</v>
      </c>
      <c r="H1197" s="34">
        <f t="shared" si="75"/>
        <v>9538</v>
      </c>
      <c r="I1197" s="4">
        <f>'[6]Marketshare 2018'!$GD$13</f>
        <v>2160753864.3099999</v>
      </c>
      <c r="J1197" s="48">
        <f t="shared" si="81"/>
        <v>0.13096209692237593</v>
      </c>
      <c r="K1197" s="4">
        <f>'[6]Marketshare 2018'!$GD$67</f>
        <v>9031822.2212129999</v>
      </c>
      <c r="L1197" s="29">
        <f t="shared" si="76"/>
        <v>4.6443781447428396E-2</v>
      </c>
      <c r="M1197" s="4">
        <f t="shared" si="77"/>
        <v>356</v>
      </c>
      <c r="N1197" s="4">
        <f>'[6]Marketshare 2018'!$GD$24</f>
        <v>192853165</v>
      </c>
      <c r="O1197" s="12">
        <f t="shared" si="82"/>
        <v>-4.082959989573387E-2</v>
      </c>
      <c r="P1197" s="4">
        <f>'[6]Marketshare 2018'!$GD$77</f>
        <v>3813032.0249999999</v>
      </c>
      <c r="Q1197" s="29">
        <f t="shared" si="78"/>
        <v>0.21968538862196013</v>
      </c>
      <c r="R1197" s="91">
        <v>1290894.77</v>
      </c>
      <c r="S1197" s="11">
        <f t="shared" si="83"/>
        <v>-3.7907937276768888E-2</v>
      </c>
      <c r="T1197" s="4">
        <v>4105</v>
      </c>
      <c r="U1197" s="38">
        <v>883421.39</v>
      </c>
      <c r="V1197" s="91">
        <v>5023867.2999999942</v>
      </c>
      <c r="W1197" s="51">
        <v>2494</v>
      </c>
      <c r="X1197" s="4">
        <f>'[7]From Apr 2018'!$GD$10</f>
        <v>182302914.23000002</v>
      </c>
      <c r="Y1197" s="11">
        <f t="shared" si="84"/>
        <v>2.219836225245686E-4</v>
      </c>
      <c r="Z1197" s="4">
        <f>'[7]From Apr 2018'!$GD$18</f>
        <v>2077759.27</v>
      </c>
      <c r="AA1197" s="29">
        <f t="shared" si="79"/>
        <v>7.5981936576125272E-2</v>
      </c>
    </row>
    <row r="1198" spans="1:27" s="63" customFormat="1" ht="13" x14ac:dyDescent="0.3">
      <c r="A1198" s="52">
        <v>44486</v>
      </c>
      <c r="B1198" s="86">
        <f t="shared" si="73"/>
        <v>21927273.078134</v>
      </c>
      <c r="C1198" s="53">
        <f t="shared" si="74"/>
        <v>-3.3630948942484973E-2</v>
      </c>
      <c r="D1198" s="54">
        <f>[5]Data!$AJ$1193</f>
        <v>11375473</v>
      </c>
      <c r="E1198" s="54">
        <f>[5]Data!$I$1193</f>
        <v>11353375.738933999</v>
      </c>
      <c r="F1198" s="55"/>
      <c r="G1198" s="53">
        <f t="shared" si="80"/>
        <v>9.9762332199456516E-2</v>
      </c>
      <c r="H1198" s="56">
        <f t="shared" si="75"/>
        <v>9538</v>
      </c>
      <c r="I1198" s="57">
        <f>'[6]Marketshare 2018'!$GE$13</f>
        <v>2019999255.55</v>
      </c>
      <c r="J1198" s="58">
        <f t="shared" si="81"/>
        <v>9.6201392272161845E-2</v>
      </c>
      <c r="K1198" s="57">
        <f>'[6]Marketshare 2018'!$GE$67</f>
        <v>7750196.7131339982</v>
      </c>
      <c r="L1198" s="59">
        <f t="shared" si="76"/>
        <v>4.2630360667708908E-2</v>
      </c>
      <c r="M1198" s="57">
        <f t="shared" si="77"/>
        <v>356</v>
      </c>
      <c r="N1198" s="57">
        <f>'[6]Marketshare 2018'!$GE$24</f>
        <v>180631850</v>
      </c>
      <c r="O1198" s="60">
        <f t="shared" si="82"/>
        <v>-1.7796178617560776E-2</v>
      </c>
      <c r="P1198" s="57">
        <f>'[6]Marketshare 2018'!$GE$77</f>
        <v>3603179.0249999999</v>
      </c>
      <c r="Q1198" s="59">
        <f t="shared" si="78"/>
        <v>0.22164043882626458</v>
      </c>
      <c r="R1198" s="54">
        <v>1167556.77</v>
      </c>
      <c r="S1198" s="61">
        <f t="shared" si="83"/>
        <v>-6.230670201827393E-2</v>
      </c>
      <c r="T1198" s="4">
        <v>4105</v>
      </c>
      <c r="U1198" s="62">
        <v>589131.41</v>
      </c>
      <c r="V1198" s="91">
        <v>6927896.7900000019</v>
      </c>
      <c r="W1198" s="51">
        <v>2494</v>
      </c>
      <c r="X1198" s="57">
        <f>'[7]From Apr 2018'!$GE$10</f>
        <v>161250941</v>
      </c>
      <c r="Y1198" s="61">
        <f t="shared" si="84"/>
        <v>-2.8650709724758916E-2</v>
      </c>
      <c r="Z1198" s="57">
        <f>'[7]From Apr 2018'!$GE$18</f>
        <v>1889312.3699999996</v>
      </c>
      <c r="AA1198" s="59">
        <f t="shared" si="79"/>
        <v>7.8110649909323621E-2</v>
      </c>
    </row>
    <row r="1199" spans="1:27" s="63" customFormat="1" ht="13" x14ac:dyDescent="0.3">
      <c r="A1199" s="52">
        <v>44493</v>
      </c>
      <c r="B1199" s="86">
        <f t="shared" si="73"/>
        <v>17477685.238070998</v>
      </c>
      <c r="C1199" s="53">
        <f t="shared" si="74"/>
        <v>-0.17436239793973507</v>
      </c>
      <c r="D1199" s="54">
        <f>[5]Data!$AJ$1194</f>
        <v>13465652.460000001</v>
      </c>
      <c r="E1199" s="54">
        <f>[5]Data!$I$1194</f>
        <v>10073960.845671</v>
      </c>
      <c r="F1199" s="55"/>
      <c r="G1199" s="53">
        <f t="shared" si="80"/>
        <v>6.1315696825137156E-2</v>
      </c>
      <c r="H1199" s="56">
        <f t="shared" si="75"/>
        <v>9538</v>
      </c>
      <c r="I1199" s="57">
        <f>'[6]Marketshare 2018'!$GF$13</f>
        <v>2033497806.3</v>
      </c>
      <c r="J1199" s="58">
        <f t="shared" si="81"/>
        <v>0.15406718037351919</v>
      </c>
      <c r="K1199" s="57">
        <f>'[6]Marketshare 2018'!$GF$67</f>
        <v>7798981.3480710005</v>
      </c>
      <c r="L1199" s="59">
        <f t="shared" si="76"/>
        <v>4.2613937444846116E-2</v>
      </c>
      <c r="M1199" s="57">
        <f t="shared" si="77"/>
        <v>356</v>
      </c>
      <c r="N1199" s="57">
        <f>'[6]Marketshare 2018'!$GF$24</f>
        <v>185082610</v>
      </c>
      <c r="O1199" s="60">
        <f t="shared" si="82"/>
        <v>-1.8617764247346291E-2</v>
      </c>
      <c r="P1199" s="57">
        <f>'[6]Marketshare 2018'!$GF$77</f>
        <v>2274979.5</v>
      </c>
      <c r="Q1199" s="59">
        <f t="shared" si="78"/>
        <v>0.13657441939034684</v>
      </c>
      <c r="R1199" s="54">
        <v>1117429.69</v>
      </c>
      <c r="S1199" s="61">
        <f t="shared" si="83"/>
        <v>-1.9162573530350335E-2</v>
      </c>
      <c r="T1199" s="4">
        <v>4105</v>
      </c>
      <c r="U1199" s="62">
        <v>685480.71</v>
      </c>
      <c r="V1199" s="91">
        <v>3704975.0299999993</v>
      </c>
      <c r="W1199" s="51">
        <v>2494</v>
      </c>
      <c r="X1199" s="57">
        <f>'[7]From Apr 2018'!$GF$10</f>
        <v>160927851.09</v>
      </c>
      <c r="Y1199" s="61">
        <f t="shared" si="84"/>
        <v>4.6206871767048296E-2</v>
      </c>
      <c r="Z1199" s="57">
        <f>'[7]From Apr 2018'!$GF$18</f>
        <v>1895838.96</v>
      </c>
      <c r="AA1199" s="59">
        <f t="shared" si="79"/>
        <v>7.8537843601301768E-2</v>
      </c>
    </row>
    <row r="1200" spans="1:27" s="63" customFormat="1" ht="13" x14ac:dyDescent="0.3">
      <c r="A1200" s="52">
        <v>44500</v>
      </c>
      <c r="B1200" s="86">
        <f t="shared" ref="B1200:B1263" si="85">+K1200+P1200+R1200+U1200+V1200+Z1200</f>
        <v>22934059.874952</v>
      </c>
      <c r="C1200" s="53">
        <f t="shared" si="74"/>
        <v>0.17217844403142668</v>
      </c>
      <c r="D1200" s="54">
        <f>[5]Data!$AJ$1195</f>
        <v>9683901</v>
      </c>
      <c r="E1200" s="54">
        <f>[5]Data!$I$1195</f>
        <v>12272054.386552</v>
      </c>
      <c r="F1200" s="55"/>
      <c r="G1200" s="53">
        <f t="shared" si="80"/>
        <v>0.30492450140341876</v>
      </c>
      <c r="H1200" s="56">
        <f t="shared" si="75"/>
        <v>9538</v>
      </c>
      <c r="I1200" s="57">
        <f>'[6]Marketshare 2018'!$GG$13</f>
        <v>2349459411.9300003</v>
      </c>
      <c r="J1200" s="58">
        <f t="shared" si="81"/>
        <v>0.24038987983487492</v>
      </c>
      <c r="K1200" s="57">
        <f>'[6]Marketshare 2018'!$GG$67</f>
        <v>8880493.7099520005</v>
      </c>
      <c r="L1200" s="59">
        <f t="shared" si="76"/>
        <v>4.199781099931589E-2</v>
      </c>
      <c r="M1200" s="57">
        <f t="shared" si="77"/>
        <v>356</v>
      </c>
      <c r="N1200" s="57">
        <f>'[6]Marketshare 2018'!$GG$24</f>
        <v>209679975</v>
      </c>
      <c r="O1200" s="60">
        <f t="shared" si="82"/>
        <v>5.1891708417971527E-2</v>
      </c>
      <c r="P1200" s="57">
        <f>'[6]Marketshare 2018'!$GG$77</f>
        <v>3391560.6749999998</v>
      </c>
      <c r="Q1200" s="59">
        <f t="shared" si="78"/>
        <v>0.17972153754787504</v>
      </c>
      <c r="R1200" s="54">
        <v>1386904.4800000002</v>
      </c>
      <c r="S1200" s="61">
        <f t="shared" si="83"/>
        <v>0.24649259829891212</v>
      </c>
      <c r="T1200" s="4">
        <v>4105</v>
      </c>
      <c r="U1200" s="62">
        <v>673536.64</v>
      </c>
      <c r="V1200" s="91">
        <v>6272062.0599999996</v>
      </c>
      <c r="W1200" s="51">
        <v>2494</v>
      </c>
      <c r="X1200" s="57">
        <f>'[7]From Apr 2018'!$GG$10</f>
        <v>199903887.53</v>
      </c>
      <c r="Y1200" s="61">
        <f t="shared" si="84"/>
        <v>0.61120330883559659</v>
      </c>
      <c r="Z1200" s="57">
        <f>'[7]From Apr 2018'!$GG$18</f>
        <v>2329502.31</v>
      </c>
      <c r="AA1200" s="59">
        <f t="shared" si="79"/>
        <v>7.7687410644624796E-2</v>
      </c>
    </row>
    <row r="1201" spans="1:27" s="63" customFormat="1" ht="13" x14ac:dyDescent="0.3">
      <c r="A1201" s="52">
        <v>44507</v>
      </c>
      <c r="B1201" s="86">
        <f t="shared" si="85"/>
        <v>23764608.144415002</v>
      </c>
      <c r="C1201" s="53">
        <f t="shared" si="74"/>
        <v>7.8358325453533606E-3</v>
      </c>
      <c r="D1201" s="54">
        <f>[5]Data!$AJ$1196</f>
        <v>18601520</v>
      </c>
      <c r="E1201" s="54">
        <f>[5]Data!$I$1196</f>
        <v>12360246.792714998</v>
      </c>
      <c r="F1201" s="55"/>
      <c r="G1201" s="53">
        <f t="shared" si="80"/>
        <v>-1.0241284254021155E-3</v>
      </c>
      <c r="H1201" s="56">
        <f t="shared" si="75"/>
        <v>9538</v>
      </c>
      <c r="I1201" s="57">
        <f>'[6]Marketshare 2018'!$GH$13</f>
        <v>2101666554.7800002</v>
      </c>
      <c r="J1201" s="58">
        <f t="shared" si="81"/>
        <v>4.7920185078300648E-2</v>
      </c>
      <c r="K1201" s="57">
        <f>'[6]Marketshare 2018'!$GH$67</f>
        <v>8507632.9944150001</v>
      </c>
      <c r="L1201" s="59">
        <f t="shared" si="76"/>
        <v>4.4978236570641539E-2</v>
      </c>
      <c r="M1201" s="57">
        <f t="shared" si="77"/>
        <v>356</v>
      </c>
      <c r="N1201" s="57">
        <f>'[6]Marketshare 2018'!$GH$24</f>
        <v>186096190</v>
      </c>
      <c r="O1201" s="60">
        <f t="shared" si="82"/>
        <v>-0.1197815897391582</v>
      </c>
      <c r="P1201" s="57">
        <f>'[6]Marketshare 2018'!$GH$77</f>
        <v>3852613.8</v>
      </c>
      <c r="Q1201" s="59">
        <f t="shared" si="78"/>
        <v>0.23002523587398538</v>
      </c>
      <c r="R1201" s="54">
        <v>1282082.6400000001</v>
      </c>
      <c r="S1201" s="61">
        <f t="shared" si="83"/>
        <v>-1.5749140546054807E-2</v>
      </c>
      <c r="T1201" s="4">
        <v>4105</v>
      </c>
      <c r="U1201" s="62">
        <v>571935.52</v>
      </c>
      <c r="V1201" s="91">
        <v>7397606.990000003</v>
      </c>
      <c r="W1201" s="51">
        <v>2494</v>
      </c>
      <c r="X1201" s="57">
        <f>'[7]From Apr 2018'!$GH$10</f>
        <v>184238949.93000001</v>
      </c>
      <c r="Y1201" s="61">
        <f t="shared" si="84"/>
        <v>1.1949065211078747E-3</v>
      </c>
      <c r="Z1201" s="57">
        <f>'[7]From Apr 2018'!$GH$18</f>
        <v>2152736.2000000002</v>
      </c>
      <c r="AA1201" s="59">
        <f t="shared" si="79"/>
        <v>7.7896528785685246E-2</v>
      </c>
    </row>
    <row r="1202" spans="1:27" s="63" customFormat="1" ht="13" x14ac:dyDescent="0.3">
      <c r="A1202" s="52">
        <v>44514</v>
      </c>
      <c r="B1202" s="86">
        <f t="shared" si="85"/>
        <v>21513190.789119001</v>
      </c>
      <c r="C1202" s="53">
        <f t="shared" si="74"/>
        <v>-0.15159724904837157</v>
      </c>
      <c r="D1202" s="54">
        <f>[5]Data!$AJ$1197</f>
        <v>10718225</v>
      </c>
      <c r="E1202" s="91">
        <f>[5]Data!$I$1197</f>
        <v>11962890.373918999</v>
      </c>
      <c r="F1202" s="55"/>
      <c r="G1202" s="53">
        <f t="shared" si="80"/>
        <v>-0.27394814197581807</v>
      </c>
      <c r="H1202" s="56">
        <f t="shared" si="75"/>
        <v>9538</v>
      </c>
      <c r="I1202" s="57">
        <f>'[6]Marketshare 2018'!$GI$13</f>
        <v>2024026825.8799999</v>
      </c>
      <c r="J1202" s="58">
        <f t="shared" si="81"/>
        <v>1.9101774286470086E-2</v>
      </c>
      <c r="K1202" s="57">
        <f>'[6]Marketshare 2018'!$GI$67</f>
        <v>8053179.2243190007</v>
      </c>
      <c r="L1202" s="59">
        <f t="shared" si="76"/>
        <v>4.420878617564581E-2</v>
      </c>
      <c r="M1202" s="57">
        <f t="shared" si="77"/>
        <v>356</v>
      </c>
      <c r="N1202" s="57">
        <f>'[6]Marketshare 2018'!$GI$24</f>
        <v>190764755</v>
      </c>
      <c r="O1202" s="60">
        <f t="shared" si="82"/>
        <v>-0.26482448179819229</v>
      </c>
      <c r="P1202" s="57">
        <f>'[6]Marketshare 2018'!$GI$77</f>
        <v>3909711.15</v>
      </c>
      <c r="Q1202" s="59">
        <f t="shared" si="78"/>
        <v>0.22772149394158267</v>
      </c>
      <c r="R1202" s="54">
        <v>1072257.7047999999</v>
      </c>
      <c r="S1202" s="61">
        <f t="shared" si="83"/>
        <v>-0.22853998026040634</v>
      </c>
      <c r="T1202" s="4">
        <v>4105</v>
      </c>
      <c r="U1202" s="62">
        <v>745455.71</v>
      </c>
      <c r="V1202" s="91">
        <v>5840920.8700000001</v>
      </c>
      <c r="W1202" s="51">
        <v>2494</v>
      </c>
      <c r="X1202" s="57">
        <f>'[7]From Apr 2018'!$GI$10</f>
        <v>164688678.46999997</v>
      </c>
      <c r="Y1202" s="61">
        <f t="shared" si="84"/>
        <v>-7.4749206883617192E-2</v>
      </c>
      <c r="Z1202" s="57">
        <f>'[7]From Apr 2018'!$GI$18</f>
        <v>1891666.1300000001</v>
      </c>
      <c r="AA1202" s="59">
        <f t="shared" si="79"/>
        <v>7.657543706400316E-2</v>
      </c>
    </row>
    <row r="1203" spans="1:27" s="63" customFormat="1" ht="13" x14ac:dyDescent="0.3">
      <c r="A1203" s="52">
        <v>44521</v>
      </c>
      <c r="B1203" s="86">
        <f t="shared" si="85"/>
        <v>23721529.591456991</v>
      </c>
      <c r="C1203" s="53">
        <f t="shared" si="74"/>
        <v>0.20764202246052665</v>
      </c>
      <c r="D1203" s="54">
        <f>[5]Data!$AJ$1198</f>
        <v>17936861</v>
      </c>
      <c r="E1203" s="91">
        <f>[5]Data!$I$1198</f>
        <v>12004676.732957</v>
      </c>
      <c r="F1203" s="55"/>
      <c r="G1203" s="53">
        <f t="shared" si="80"/>
        <v>-4.6809310761624312E-2</v>
      </c>
      <c r="H1203" s="56">
        <f t="shared" si="75"/>
        <v>9538</v>
      </c>
      <c r="I1203" s="57">
        <f>'[6]Marketshare 2018'!$GJ$13</f>
        <v>2024601455.02</v>
      </c>
      <c r="J1203" s="58">
        <f t="shared" si="81"/>
        <v>7.5011269032750905E-2</v>
      </c>
      <c r="K1203" s="57">
        <f>'[6]Marketshare 2018'!$GJ$67</f>
        <v>8540845.6164569985</v>
      </c>
      <c r="L1203" s="59">
        <f t="shared" si="76"/>
        <v>4.6872575534310554E-2</v>
      </c>
      <c r="M1203" s="57">
        <f t="shared" si="77"/>
        <v>356</v>
      </c>
      <c r="N1203" s="57">
        <f>'[6]Marketshare 2018'!$GJ$24</f>
        <v>194499495</v>
      </c>
      <c r="O1203" s="60">
        <f t="shared" si="82"/>
        <v>7.4161340832968659E-2</v>
      </c>
      <c r="P1203" s="57">
        <f>'[6]Marketshare 2018'!$GJ$77</f>
        <v>3463831.125</v>
      </c>
      <c r="Q1203" s="59">
        <f t="shared" si="78"/>
        <v>0.19787718471968269</v>
      </c>
      <c r="R1203" s="54">
        <v>1036054.87</v>
      </c>
      <c r="S1203" s="61">
        <f t="shared" si="83"/>
        <v>-4.61994755995212E-2</v>
      </c>
      <c r="T1203" s="4">
        <v>4105</v>
      </c>
      <c r="U1203" s="62">
        <v>831579.41</v>
      </c>
      <c r="V1203" s="91">
        <v>7987640.3899999922</v>
      </c>
      <c r="W1203" s="51">
        <v>2494</v>
      </c>
      <c r="X1203" s="57">
        <f>'[7]From Apr 2018'!$GJ$10</f>
        <v>161932797.87</v>
      </c>
      <c r="Y1203" s="61">
        <f t="shared" si="84"/>
        <v>1.908227584110711E-2</v>
      </c>
      <c r="Z1203" s="57">
        <f>'[7]From Apr 2018'!$GJ$18</f>
        <v>1861578.18</v>
      </c>
      <c r="AA1203" s="59">
        <f t="shared" si="79"/>
        <v>7.6639947949044843E-2</v>
      </c>
    </row>
    <row r="1204" spans="1:27" s="63" customFormat="1" ht="13" x14ac:dyDescent="0.3">
      <c r="A1204" s="52">
        <v>44528</v>
      </c>
      <c r="B1204" s="86">
        <f t="shared" si="85"/>
        <v>21477214.254600003</v>
      </c>
      <c r="C1204" s="53">
        <f t="shared" si="74"/>
        <v>1.2805358070012263E-2</v>
      </c>
      <c r="D1204" s="54">
        <f>[5]Data!$AJ$1199</f>
        <v>18115133</v>
      </c>
      <c r="E1204" s="91">
        <f>[5]Data!$I$1199</f>
        <v>12322009.430148</v>
      </c>
      <c r="F1204" s="55"/>
      <c r="G1204" s="53">
        <f t="shared" si="80"/>
        <v>0.20804086740381633</v>
      </c>
      <c r="H1204" s="56">
        <f t="shared" si="75"/>
        <v>9538</v>
      </c>
      <c r="I1204" s="57">
        <f>'[6]Marketshare 2018'!$GK$13</f>
        <v>2269164488.1700001</v>
      </c>
      <c r="J1204" s="58">
        <f t="shared" si="81"/>
        <v>0.23363907905678993</v>
      </c>
      <c r="K1204" s="57">
        <f>'[6]Marketshare 2018'!$GK$67</f>
        <v>8879509.659599999</v>
      </c>
      <c r="L1204" s="59">
        <f t="shared" si="76"/>
        <v>4.3479095038882233E-2</v>
      </c>
      <c r="M1204" s="57">
        <f t="shared" si="77"/>
        <v>356</v>
      </c>
      <c r="N1204" s="57">
        <f>'[6]Marketshare 2018'!$GK$24</f>
        <v>190185605</v>
      </c>
      <c r="O1204" s="60">
        <f t="shared" si="82"/>
        <v>0.11045119639882972</v>
      </c>
      <c r="P1204" s="57">
        <f>'[6]Marketshare 2018'!$GK$77</f>
        <v>3442499.7749999999</v>
      </c>
      <c r="Q1204" s="59">
        <f t="shared" si="78"/>
        <v>0.20111930921375465</v>
      </c>
      <c r="R1204" s="54">
        <v>1188131.8800000001</v>
      </c>
      <c r="S1204" s="61">
        <f t="shared" si="83"/>
        <v>9.1500650666124672E-2</v>
      </c>
      <c r="T1204" s="4">
        <v>4105</v>
      </c>
      <c r="U1204" s="62">
        <v>531700.47999999998</v>
      </c>
      <c r="V1204" s="91">
        <v>5219566.1300000018</v>
      </c>
      <c r="W1204" s="51">
        <v>2494</v>
      </c>
      <c r="X1204" s="57">
        <f>'[7]From Apr 2018'!$GK$10</f>
        <v>194062466.32999998</v>
      </c>
      <c r="Y1204" s="61">
        <f t="shared" si="84"/>
        <v>0.29278753765230725</v>
      </c>
      <c r="Z1204" s="57">
        <f>'[7]From Apr 2018'!$GK$18</f>
        <v>2215806.33</v>
      </c>
      <c r="AA1204" s="59">
        <f t="shared" si="79"/>
        <v>7.6120037425889409E-2</v>
      </c>
    </row>
    <row r="1205" spans="1:27" s="63" customFormat="1" ht="13" x14ac:dyDescent="0.3">
      <c r="A1205" s="52">
        <v>44535</v>
      </c>
      <c r="B1205" s="86">
        <f t="shared" si="85"/>
        <v>23049801.119757</v>
      </c>
      <c r="C1205" s="53">
        <f t="shared" si="74"/>
        <v>-0.1056185458562332</v>
      </c>
      <c r="D1205" s="54">
        <f>[5]Data!$AJ$1200</f>
        <v>18268798.75</v>
      </c>
      <c r="E1205" s="91">
        <f>[5]Data!$I$1200</f>
        <v>10748795.496757001</v>
      </c>
      <c r="F1205" s="55"/>
      <c r="G1205" s="53">
        <f t="shared" si="80"/>
        <v>-0.14863237773072913</v>
      </c>
      <c r="H1205" s="56">
        <f t="shared" si="75"/>
        <v>9538</v>
      </c>
      <c r="I1205" s="57">
        <f>'[6]Marketshare 2018'!$GL$13</f>
        <v>2281161513.9700003</v>
      </c>
      <c r="J1205" s="58">
        <f t="shared" si="81"/>
        <v>0.10677665948917769</v>
      </c>
      <c r="K1205" s="57">
        <f>'[6]Marketshare 2018'!$GL$67</f>
        <v>8207882.4147570012</v>
      </c>
      <c r="L1205" s="59">
        <f t="shared" si="76"/>
        <v>3.9979060201915793E-2</v>
      </c>
      <c r="M1205" s="57">
        <f t="shared" si="77"/>
        <v>356</v>
      </c>
      <c r="N1205" s="57">
        <f>'[6]Marketshare 2018'!$GL$24</f>
        <v>193847135</v>
      </c>
      <c r="O1205" s="60">
        <f t="shared" si="82"/>
        <v>-4.2524186562017285E-2</v>
      </c>
      <c r="P1205" s="57">
        <f>'[6]Marketshare 2018'!$GL$77</f>
        <v>2540913.0749999997</v>
      </c>
      <c r="Q1205" s="59">
        <f t="shared" si="78"/>
        <v>0.1456424285042954</v>
      </c>
      <c r="R1205" s="54">
        <v>1386967.2700000003</v>
      </c>
      <c r="S1205" s="61">
        <f t="shared" si="83"/>
        <v>-2.8440821077522993E-2</v>
      </c>
      <c r="T1205" s="4">
        <v>4105</v>
      </c>
      <c r="U1205" s="62">
        <v>1269404.53</v>
      </c>
      <c r="V1205" s="91">
        <v>7154203.2800000012</v>
      </c>
      <c r="W1205" s="51">
        <v>2494</v>
      </c>
      <c r="X1205" s="57">
        <f>'[7]From Apr 2018'!$GL$10</f>
        <v>219526946.33000001</v>
      </c>
      <c r="Y1205" s="61">
        <f t="shared" si="84"/>
        <v>0.16870096326128459</v>
      </c>
      <c r="Z1205" s="57">
        <f>'[7]From Apr 2018'!$GL$18</f>
        <v>2490430.5500000003</v>
      </c>
      <c r="AA1205" s="59">
        <f t="shared" si="79"/>
        <v>7.5630215838630416E-2</v>
      </c>
    </row>
    <row r="1206" spans="1:27" s="63" customFormat="1" ht="13" x14ac:dyDescent="0.3">
      <c r="A1206" s="52">
        <v>44542</v>
      </c>
      <c r="B1206" s="86">
        <f t="shared" si="85"/>
        <v>23209197.831580006</v>
      </c>
      <c r="C1206" s="53">
        <f t="shared" si="74"/>
        <v>2.118031942158094E-3</v>
      </c>
      <c r="D1206" s="54">
        <f>[5]Data!$AJ$1201</f>
        <v>13392344.82</v>
      </c>
      <c r="E1206" s="91">
        <f>[5]Data!$I$1201</f>
        <v>11488832.856279999</v>
      </c>
      <c r="F1206" s="55"/>
      <c r="G1206" s="53">
        <f t="shared" si="80"/>
        <v>-4.2648608720745163E-2</v>
      </c>
      <c r="H1206" s="56">
        <f t="shared" si="75"/>
        <v>9538</v>
      </c>
      <c r="I1206" s="57">
        <f>'[6]Marketshare 2018'!$GM$13</f>
        <v>2146254874.04</v>
      </c>
      <c r="J1206" s="58">
        <f t="shared" si="81"/>
        <v>1.1607619810279024E-2</v>
      </c>
      <c r="K1206" s="57">
        <f>'[6]Marketshare 2018'!$GM$67</f>
        <v>8679838.3615800012</v>
      </c>
      <c r="L1206" s="59">
        <f t="shared" si="76"/>
        <v>4.4935319485360711E-2</v>
      </c>
      <c r="M1206" s="57">
        <f t="shared" si="77"/>
        <v>356</v>
      </c>
      <c r="N1206" s="57">
        <f>'[6]Marketshare 2018'!$GM$24</f>
        <v>177815990</v>
      </c>
      <c r="O1206" s="60">
        <f t="shared" si="82"/>
        <v>-7.401783479425994E-3</v>
      </c>
      <c r="P1206" s="57">
        <f>'[6]Marketshare 2018'!$GM$77</f>
        <v>2808994.5</v>
      </c>
      <c r="Q1206" s="59">
        <f t="shared" si="78"/>
        <v>0.17552442837114929</v>
      </c>
      <c r="R1206" s="54">
        <v>1164357.78</v>
      </c>
      <c r="S1206" s="61">
        <f t="shared" si="83"/>
        <v>-0.12736522184639587</v>
      </c>
      <c r="T1206" s="4">
        <v>4105</v>
      </c>
      <c r="U1206" s="62">
        <v>913998.71</v>
      </c>
      <c r="V1206" s="91">
        <v>7389985.8800000008</v>
      </c>
      <c r="W1206" s="51">
        <v>2494</v>
      </c>
      <c r="X1206" s="57">
        <f>'[7]From Apr 2018'!$GM$10</f>
        <v>194321246.69000003</v>
      </c>
      <c r="Y1206" s="61">
        <f t="shared" si="84"/>
        <v>-5.0550309619926348E-2</v>
      </c>
      <c r="Z1206" s="57">
        <f>'[7]From Apr 2018'!$GM$18</f>
        <v>2252022.6</v>
      </c>
      <c r="AA1206" s="59">
        <f t="shared" si="79"/>
        <v>7.7261155204252877E-2</v>
      </c>
    </row>
    <row r="1207" spans="1:27" s="63" customFormat="1" ht="13" x14ac:dyDescent="0.3">
      <c r="A1207" s="52">
        <v>44549</v>
      </c>
      <c r="B1207" s="86">
        <f t="shared" si="85"/>
        <v>23656104.483504999</v>
      </c>
      <c r="C1207" s="53">
        <f t="shared" si="74"/>
        <v>2.6202755303966097E-2</v>
      </c>
      <c r="D1207" s="54">
        <f>[5]Data!$AJ$1202</f>
        <v>13220816.189999999</v>
      </c>
      <c r="E1207" s="91">
        <f>[5]Data!$I$1202</f>
        <v>12624182.786204999</v>
      </c>
      <c r="F1207" s="55"/>
      <c r="G1207" s="53">
        <f t="shared" si="80"/>
        <v>0.15279075306422962</v>
      </c>
      <c r="H1207" s="56">
        <f t="shared" si="75"/>
        <v>9538</v>
      </c>
      <c r="I1207" s="57">
        <f>'[6]Marketshare 2018'!$GN$13</f>
        <v>2589131608.5699997</v>
      </c>
      <c r="J1207" s="58">
        <f t="shared" si="81"/>
        <v>0.2973435933246027</v>
      </c>
      <c r="K1207" s="57">
        <f>'[6]Marketshare 2018'!$GN$67</f>
        <v>9724415.4085050002</v>
      </c>
      <c r="L1207" s="59">
        <f t="shared" si="76"/>
        <v>4.173177591160631E-2</v>
      </c>
      <c r="M1207" s="57">
        <f t="shared" si="77"/>
        <v>356</v>
      </c>
      <c r="N1207" s="57">
        <f>'[6]Marketshare 2018'!$GN$24</f>
        <v>201601780</v>
      </c>
      <c r="O1207" s="60">
        <f t="shared" si="82"/>
        <v>4.3199703270259793E-2</v>
      </c>
      <c r="P1207" s="57">
        <f>'[6]Marketshare 2018'!$GN$77</f>
        <v>2899767.375</v>
      </c>
      <c r="Q1207" s="59">
        <f t="shared" si="78"/>
        <v>0.15981821936294413</v>
      </c>
      <c r="R1207" s="54">
        <v>1295489.43</v>
      </c>
      <c r="S1207" s="61">
        <f t="shared" si="83"/>
        <v>0.11701680737298825</v>
      </c>
      <c r="T1207" s="4">
        <v>4105</v>
      </c>
      <c r="U1207" s="62">
        <v>20143.09</v>
      </c>
      <c r="V1207" s="91">
        <v>7165947.0500000017</v>
      </c>
      <c r="W1207" s="51">
        <v>2494</v>
      </c>
      <c r="X1207" s="57">
        <f>'[7]From Apr 2018'!$GN$10</f>
        <v>217744985.36000001</v>
      </c>
      <c r="Y1207" s="61">
        <f t="shared" si="84"/>
        <v>0.21183044681041241</v>
      </c>
      <c r="Z1207" s="57">
        <f>'[7]From Apr 2018'!$GN$18</f>
        <v>2550342.13</v>
      </c>
      <c r="AA1207" s="59">
        <f t="shared" si="79"/>
        <v>7.8083455463080459E-2</v>
      </c>
    </row>
    <row r="1208" spans="1:27" s="63" customFormat="1" ht="13" x14ac:dyDescent="0.3">
      <c r="A1208" s="52">
        <v>44556</v>
      </c>
      <c r="B1208" s="86">
        <f t="shared" si="85"/>
        <v>21667578.791225001</v>
      </c>
      <c r="C1208" s="53">
        <f t="shared" si="74"/>
        <v>-0.12347384596005018</v>
      </c>
      <c r="D1208" s="54">
        <f>[5]Data!$AJ$1203</f>
        <v>26726854.649999999</v>
      </c>
      <c r="E1208" s="91">
        <f>[5]Data!$I$1203</f>
        <v>10367758.604725</v>
      </c>
      <c r="F1208" s="55"/>
      <c r="G1208" s="53">
        <f t="shared" si="80"/>
        <v>-0.10088232089479898</v>
      </c>
      <c r="H1208" s="56">
        <f t="shared" si="75"/>
        <v>9538</v>
      </c>
      <c r="I1208" s="57">
        <f>'[6]Marketshare 2018'!$GO$13</f>
        <v>2239814894.29</v>
      </c>
      <c r="J1208" s="58">
        <f t="shared" si="81"/>
        <v>0.11644397101075343</v>
      </c>
      <c r="K1208" s="57">
        <f>'[6]Marketshare 2018'!$GO$67</f>
        <v>7080460.2362249997</v>
      </c>
      <c r="L1208" s="59">
        <f t="shared" si="76"/>
        <v>3.5124233079733232E-2</v>
      </c>
      <c r="M1208" s="57">
        <f t="shared" si="77"/>
        <v>356</v>
      </c>
      <c r="N1208" s="57">
        <f>'[6]Marketshare 2018'!$GO$24</f>
        <v>201086855</v>
      </c>
      <c r="O1208" s="60">
        <f t="shared" si="82"/>
        <v>5.1244569870145362E-2</v>
      </c>
      <c r="P1208" s="57">
        <f>'[6]Marketshare 2018'!$GO$77</f>
        <v>3287298.375</v>
      </c>
      <c r="Q1208" s="59">
        <f t="shared" si="78"/>
        <v>0.18164060251476905</v>
      </c>
      <c r="R1208" s="54">
        <v>1105538.8800000001</v>
      </c>
      <c r="S1208" s="61">
        <f t="shared" si="83"/>
        <v>-0.14085499740932783</v>
      </c>
      <c r="T1208" s="4">
        <v>4105</v>
      </c>
      <c r="U1208" s="62">
        <v>1654247.55</v>
      </c>
      <c r="V1208" s="91">
        <v>6314674.2300000014</v>
      </c>
      <c r="W1208" s="51">
        <v>2494</v>
      </c>
      <c r="X1208" s="57">
        <f>'[7]From Apr 2018'!$GO$10</f>
        <v>187201096.17000002</v>
      </c>
      <c r="Y1208" s="61">
        <f t="shared" si="84"/>
        <v>-6.3313667332652313E-2</v>
      </c>
      <c r="Z1208" s="57">
        <f>'[7]From Apr 2018'!$GO$18</f>
        <v>2225359.52</v>
      </c>
      <c r="AA1208" s="59">
        <f t="shared" si="79"/>
        <v>7.9250231098330723E-2</v>
      </c>
    </row>
    <row r="1209" spans="1:27" s="63" customFormat="1" ht="13" x14ac:dyDescent="0.3">
      <c r="A1209" s="52">
        <v>44563</v>
      </c>
      <c r="B1209" s="86">
        <f t="shared" si="85"/>
        <v>22825356.547894001</v>
      </c>
      <c r="C1209" s="53">
        <f t="shared" si="74"/>
        <v>0.22357151362269456</v>
      </c>
      <c r="D1209" s="54">
        <f>[5]Data!$AJ$1204</f>
        <v>12312985</v>
      </c>
      <c r="E1209" s="91">
        <f>[5]Data!$I$1204</f>
        <v>13328592.476600001</v>
      </c>
      <c r="F1209" s="55"/>
      <c r="G1209" s="53">
        <f t="shared" si="80"/>
        <v>0.54543663273565635</v>
      </c>
      <c r="H1209" s="56">
        <f t="shared" si="75"/>
        <v>9538</v>
      </c>
      <c r="I1209" s="57">
        <f>'[6]Marketshare 2018'!$GP$13</f>
        <v>2455602100.9000001</v>
      </c>
      <c r="J1209" s="58">
        <f t="shared" si="81"/>
        <v>0.39986053868023053</v>
      </c>
      <c r="K1209" s="57">
        <f>'[6]Marketshare 2018'!$GP$67</f>
        <v>9944064.8528940007</v>
      </c>
      <c r="L1209" s="59">
        <f t="shared" si="76"/>
        <v>4.4994915681210966E-2</v>
      </c>
      <c r="M1209" s="57">
        <f t="shared" si="77"/>
        <v>356</v>
      </c>
      <c r="N1209" s="57">
        <f>'[6]Marketshare 2018'!$GP$24</f>
        <v>181399425</v>
      </c>
      <c r="O1209" s="60">
        <f t="shared" si="82"/>
        <v>7.437258204325059E-2</v>
      </c>
      <c r="P1209" s="57">
        <f>'[6]Marketshare 2018'!$GP$77</f>
        <v>3384527.625</v>
      </c>
      <c r="Q1209" s="59">
        <f t="shared" si="78"/>
        <v>0.20730971170388218</v>
      </c>
      <c r="R1209" s="54">
        <v>1084952.5900000001</v>
      </c>
      <c r="S1209" s="61">
        <f t="shared" si="83"/>
        <v>1.7263777381817391E-3</v>
      </c>
      <c r="T1209" s="4">
        <v>4105</v>
      </c>
      <c r="U1209" s="62">
        <v>72855.209999999992</v>
      </c>
      <c r="V1209" s="91">
        <v>6574159.0999999978</v>
      </c>
      <c r="W1209" s="51">
        <v>2494</v>
      </c>
      <c r="X1209" s="57">
        <f>'[7]From Apr 2018'!$GP$10</f>
        <v>149628775.67999998</v>
      </c>
      <c r="Y1209" s="61">
        <f t="shared" si="84"/>
        <v>-6.4715843791470995E-2</v>
      </c>
      <c r="Z1209" s="57">
        <f>'[7]From Apr 2018'!$GP$18</f>
        <v>1764797.17</v>
      </c>
      <c r="AA1209" s="59">
        <f t="shared" si="79"/>
        <v>7.8630025629751035E-2</v>
      </c>
    </row>
    <row r="1210" spans="1:27" s="63" customFormat="1" ht="13" x14ac:dyDescent="0.3">
      <c r="A1210" s="52">
        <v>44570</v>
      </c>
      <c r="B1210" s="86">
        <f t="shared" si="85"/>
        <v>23615174.616663001</v>
      </c>
      <c r="C1210" s="53">
        <f t="shared" si="74"/>
        <v>0.62013205063431065</v>
      </c>
      <c r="D1210" s="54">
        <f>[5]Data!$AJ$1205</f>
        <v>20575237</v>
      </c>
      <c r="E1210" s="91">
        <f>[5]Data!$I$1205</f>
        <v>12904211.049062999</v>
      </c>
      <c r="F1210" s="55"/>
      <c r="G1210" s="53">
        <f t="shared" si="80"/>
        <v>0.6926801179982589</v>
      </c>
      <c r="H1210" s="56">
        <f t="shared" si="75"/>
        <v>9538</v>
      </c>
      <c r="I1210" s="57">
        <f>'[6]Marketshare 2018'!$GQ$13</f>
        <v>2562346818.8400002</v>
      </c>
      <c r="J1210" s="58">
        <f t="shared" si="81"/>
        <v>0.6594230618781709</v>
      </c>
      <c r="K1210" s="57">
        <f>'[6]Marketshare 2018'!$GQ$67</f>
        <v>9857521.3716630004</v>
      </c>
      <c r="L1210" s="59">
        <f t="shared" si="76"/>
        <v>4.2745195316801189E-2</v>
      </c>
      <c r="M1210" s="57">
        <f t="shared" si="77"/>
        <v>356</v>
      </c>
      <c r="N1210" s="57">
        <f>'[6]Marketshare 2018'!$GQ$24</f>
        <v>198696460</v>
      </c>
      <c r="O1210" s="60">
        <f t="shared" si="82"/>
        <v>0.53229114343460737</v>
      </c>
      <c r="P1210" s="57">
        <f>'[6]Marketshare 2018'!$GQ$77</f>
        <v>3046689.6749999998</v>
      </c>
      <c r="Q1210" s="59">
        <f t="shared" si="78"/>
        <v>0.17037096433424129</v>
      </c>
      <c r="R1210" s="54">
        <v>1283720.95</v>
      </c>
      <c r="S1210" s="61">
        <f t="shared" si="83"/>
        <v>0.67337677150574082</v>
      </c>
      <c r="T1210" s="4">
        <v>4105</v>
      </c>
      <c r="U1210" s="62">
        <v>447145.57</v>
      </c>
      <c r="V1210" s="91">
        <v>6993803.1000000015</v>
      </c>
      <c r="W1210" s="51">
        <v>2494</v>
      </c>
      <c r="X1210" s="57">
        <f>'[7]From Apr 2018'!$GQ$10</f>
        <v>169177550.59000003</v>
      </c>
      <c r="Y1210" s="61">
        <f t="shared" si="84"/>
        <v>1.0476024327732518</v>
      </c>
      <c r="Z1210" s="57">
        <f>'[7]From Apr 2018'!$GQ$18</f>
        <v>1986293.95</v>
      </c>
      <c r="AA1210" s="59">
        <f t="shared" si="79"/>
        <v>7.827255815257908E-2</v>
      </c>
    </row>
    <row r="1211" spans="1:27" s="63" customFormat="1" ht="13" x14ac:dyDescent="0.3">
      <c r="A1211" s="52">
        <v>44577</v>
      </c>
      <c r="B1211" s="86">
        <f t="shared" si="85"/>
        <v>22343577.046930999</v>
      </c>
      <c r="C1211" s="53">
        <f t="shared" si="74"/>
        <v>0.21589240531205034</v>
      </c>
      <c r="D1211" s="54">
        <f>[5]Data!$AJ$1206</f>
        <v>19840438</v>
      </c>
      <c r="E1211" s="91">
        <f>[5]Data!$I$1206</f>
        <v>11424207.771331001</v>
      </c>
      <c r="F1211" s="55"/>
      <c r="G1211" s="53">
        <f t="shared" si="80"/>
        <v>0.54541046659480741</v>
      </c>
      <c r="H1211" s="56">
        <f t="shared" si="75"/>
        <v>9538</v>
      </c>
      <c r="I1211" s="57">
        <f>'[6]Marketshare 2018'!$GR$13</f>
        <v>2305200527.5</v>
      </c>
      <c r="J1211" s="58">
        <f t="shared" si="81"/>
        <v>0.53163755429915116</v>
      </c>
      <c r="K1211" s="57">
        <f>'[6]Marketshare 2018'!$GR$67</f>
        <v>8942556.5519309994</v>
      </c>
      <c r="L1211" s="59">
        <f t="shared" si="76"/>
        <v>4.3103295474974684E-2</v>
      </c>
      <c r="M1211" s="57">
        <f t="shared" si="77"/>
        <v>356</v>
      </c>
      <c r="N1211" s="57">
        <f>'[6]Marketshare 2018'!$GR$24</f>
        <v>218290395</v>
      </c>
      <c r="O1211" s="60">
        <f t="shared" si="82"/>
        <v>0.72495558320505249</v>
      </c>
      <c r="P1211" s="57">
        <f>'[6]Marketshare 2018'!$GR$77</f>
        <v>2481651.2250000001</v>
      </c>
      <c r="Q1211" s="59">
        <f t="shared" si="78"/>
        <v>0.12631752533133675</v>
      </c>
      <c r="R1211" s="54">
        <v>1103547.73</v>
      </c>
      <c r="S1211" s="61">
        <f t="shared" si="83"/>
        <v>0.34535867074073701</v>
      </c>
      <c r="T1211" s="4">
        <v>4105</v>
      </c>
      <c r="U1211" s="62">
        <v>487238.62</v>
      </c>
      <c r="V1211" s="91">
        <v>7403176.6399999978</v>
      </c>
      <c r="W1211" s="51">
        <v>2494</v>
      </c>
      <c r="X1211" s="57">
        <f>'[7]From Apr 2018'!$GR$10</f>
        <v>166498280.75999999</v>
      </c>
      <c r="Y1211" s="61">
        <f t="shared" si="84"/>
        <v>0.85893930533666785</v>
      </c>
      <c r="Z1211" s="57">
        <f>'[7]From Apr 2018'!$GR$18</f>
        <v>1925406.2799999998</v>
      </c>
      <c r="AA1211" s="59">
        <f t="shared" si="79"/>
        <v>7.7094140600582298E-2</v>
      </c>
    </row>
    <row r="1212" spans="1:27" s="63" customFormat="1" ht="13" x14ac:dyDescent="0.3">
      <c r="A1212" s="52">
        <v>44584</v>
      </c>
      <c r="B1212" s="86">
        <f t="shared" si="85"/>
        <v>22053542.2623</v>
      </c>
      <c r="C1212" s="53">
        <f t="shared" si="74"/>
        <v>0.24154359015117999</v>
      </c>
      <c r="D1212" s="54">
        <f>[5]Data!$AJ$1207</f>
        <v>17745382.420000002</v>
      </c>
      <c r="E1212" s="91">
        <f>[5]Data!$I$1207</f>
        <v>12172861.57</v>
      </c>
      <c r="F1212" s="55"/>
      <c r="G1212" s="53">
        <f t="shared" si="80"/>
        <v>0.48149259263487165</v>
      </c>
      <c r="H1212" s="56">
        <f t="shared" si="75"/>
        <v>9538</v>
      </c>
      <c r="I1212" s="57">
        <f>'[6]Marketshare 2018'!$GS$13</f>
        <v>2251201936.1900001</v>
      </c>
      <c r="J1212" s="58">
        <f t="shared" si="81"/>
        <v>0.56837160431357181</v>
      </c>
      <c r="K1212" s="57">
        <f>'[6]Marketshare 2018'!$GS$67</f>
        <v>8828363.9222999997</v>
      </c>
      <c r="L1212" s="59">
        <f t="shared" si="76"/>
        <v>4.3573582135423776E-2</v>
      </c>
      <c r="M1212" s="57">
        <f t="shared" si="77"/>
        <v>356</v>
      </c>
      <c r="N1212" s="57">
        <f>'[6]Marketshare 2018'!$GS$24</f>
        <v>210953635</v>
      </c>
      <c r="O1212" s="60">
        <f t="shared" si="82"/>
        <v>0.68170818907622799</v>
      </c>
      <c r="P1212" s="57">
        <f>'[6]Marketshare 2018'!$GS$77</f>
        <v>3344497.65</v>
      </c>
      <c r="Q1212" s="59">
        <f t="shared" si="78"/>
        <v>0.17615759500896963</v>
      </c>
      <c r="R1212" s="54">
        <v>1149076.03</v>
      </c>
      <c r="S1212" s="61">
        <f t="shared" si="83"/>
        <v>0.50335357910558165</v>
      </c>
      <c r="T1212" s="4">
        <v>4105</v>
      </c>
      <c r="U1212" s="62">
        <v>690544.12</v>
      </c>
      <c r="V1212" s="91">
        <v>6132678.700000002</v>
      </c>
      <c r="W1212" s="51">
        <v>2494</v>
      </c>
      <c r="X1212" s="57">
        <f>'[7]From Apr 2018'!$GS$10</f>
        <v>162189615.13</v>
      </c>
      <c r="Y1212" s="61">
        <f t="shared" si="84"/>
        <v>0.77452105187607634</v>
      </c>
      <c r="Z1212" s="57">
        <f>'[7]From Apr 2018'!$GS$18</f>
        <v>1908381.84</v>
      </c>
      <c r="AA1212" s="59">
        <f t="shared" si="79"/>
        <v>7.8442418090717378E-2</v>
      </c>
    </row>
    <row r="1213" spans="1:27" s="63" customFormat="1" ht="13" x14ac:dyDescent="0.3">
      <c r="A1213" s="52">
        <v>44591</v>
      </c>
      <c r="B1213" s="86">
        <f t="shared" si="85"/>
        <v>25515154.363300003</v>
      </c>
      <c r="C1213" s="53">
        <f t="shared" si="74"/>
        <v>0.64316675705765203</v>
      </c>
      <c r="D1213" s="54">
        <f>[5]Data!$AJ$1208</f>
        <v>11827838.210000001</v>
      </c>
      <c r="E1213" s="91">
        <f>[5]Data!$I$1208</f>
        <v>14824141.679999998</v>
      </c>
      <c r="F1213" s="55"/>
      <c r="G1213" s="53">
        <f t="shared" si="80"/>
        <v>0.87113445977570891</v>
      </c>
      <c r="H1213" s="56">
        <f t="shared" si="75"/>
        <v>9538</v>
      </c>
      <c r="I1213" s="57">
        <f>'[6]Marketshare 2018'!$GT$13</f>
        <v>2363286910.5499997</v>
      </c>
      <c r="J1213" s="58">
        <f t="shared" si="81"/>
        <v>0.54583027151255292</v>
      </c>
      <c r="K1213" s="57">
        <f>'[6]Marketshare 2018'!$GT$67</f>
        <v>9562841.8083000015</v>
      </c>
      <c r="L1213" s="59">
        <f t="shared" si="76"/>
        <v>4.4960177029572737E-2</v>
      </c>
      <c r="M1213" s="57">
        <f t="shared" si="77"/>
        <v>356</v>
      </c>
      <c r="N1213" s="57">
        <f>'[6]Marketshare 2018'!$GT$24</f>
        <v>194549745</v>
      </c>
      <c r="O1213" s="60">
        <f t="shared" si="82"/>
        <v>0.67212204899723682</v>
      </c>
      <c r="P1213" s="57">
        <f>'[6]Marketshare 2018'!$GT$77</f>
        <v>5261299.875</v>
      </c>
      <c r="Q1213" s="59">
        <f t="shared" si="78"/>
        <v>0.30048298187180866</v>
      </c>
      <c r="R1213" s="54">
        <v>1391905.0999999999</v>
      </c>
      <c r="S1213" s="61">
        <f t="shared" si="83"/>
        <v>0.71201114074910987</v>
      </c>
      <c r="T1213" s="4">
        <v>4105</v>
      </c>
      <c r="U1213" s="62">
        <v>626747.17000000004</v>
      </c>
      <c r="V1213" s="91">
        <v>6264554.5700000003</v>
      </c>
      <c r="W1213" s="51">
        <v>2494</v>
      </c>
      <c r="X1213" s="57">
        <f>'[7]From Apr 2018'!$GT$10</f>
        <v>206128278.36000001</v>
      </c>
      <c r="Y1213" s="61">
        <f t="shared" si="84"/>
        <v>1.125033350830619</v>
      </c>
      <c r="Z1213" s="57">
        <f>'[7]From Apr 2018'!$GT$18</f>
        <v>2407805.84</v>
      </c>
      <c r="AA1213" s="59">
        <f t="shared" si="79"/>
        <v>7.7874026121242251E-2</v>
      </c>
    </row>
    <row r="1214" spans="1:27" s="63" customFormat="1" ht="13" x14ac:dyDescent="0.3">
      <c r="A1214" s="52">
        <v>44598</v>
      </c>
      <c r="B1214" s="86">
        <f t="shared" si="85"/>
        <v>23405213.351500001</v>
      </c>
      <c r="C1214" s="53">
        <f t="shared" si="74"/>
        <v>2.1480836725543684E-2</v>
      </c>
      <c r="D1214" s="54">
        <f>[5]Data!$AJ$1209</f>
        <v>16580010</v>
      </c>
      <c r="E1214" s="91">
        <f>[5]Data!$I$1209</f>
        <v>12691769.616799999</v>
      </c>
      <c r="F1214" s="55"/>
      <c r="G1214" s="53">
        <f t="shared" si="80"/>
        <v>0.15640111982146321</v>
      </c>
      <c r="H1214" s="56">
        <f t="shared" si="75"/>
        <v>9538</v>
      </c>
      <c r="I1214" s="57">
        <f>'[6]Marketshare 2018'!$GU$13</f>
        <v>2436691103.0799994</v>
      </c>
      <c r="J1214" s="58">
        <f t="shared" si="81"/>
        <v>0.33491350327069647</v>
      </c>
      <c r="K1214" s="57">
        <f>'[6]Marketshare 2018'!$GU$67</f>
        <v>9047756.2401000019</v>
      </c>
      <c r="L1214" s="59">
        <f t="shared" si="76"/>
        <v>4.1257024644169471E-2</v>
      </c>
      <c r="M1214" s="57">
        <f t="shared" si="77"/>
        <v>356</v>
      </c>
      <c r="N1214" s="57">
        <f>'[6]Marketshare 2018'!$GU$24</f>
        <v>217860425</v>
      </c>
      <c r="O1214" s="60">
        <f t="shared" si="82"/>
        <v>0.51374713315501364</v>
      </c>
      <c r="P1214" s="57">
        <f>'[6]Marketshare 2018'!$GU$77</f>
        <v>3644013.375</v>
      </c>
      <c r="Q1214" s="59">
        <f t="shared" si="78"/>
        <v>0.1858485197575466</v>
      </c>
      <c r="R1214" s="54">
        <v>1379790.6363999997</v>
      </c>
      <c r="S1214" s="61">
        <f t="shared" si="83"/>
        <v>0.1558233182942157</v>
      </c>
      <c r="T1214" s="4">
        <v>4105</v>
      </c>
      <c r="U1214" s="62">
        <v>515706.73000000004</v>
      </c>
      <c r="V1214" s="91">
        <v>6425169.7400000002</v>
      </c>
      <c r="W1214" s="51">
        <v>2494</v>
      </c>
      <c r="X1214" s="57">
        <f>'[7]From Apr 2018'!$GU$10</f>
        <v>203105917.5</v>
      </c>
      <c r="Y1214" s="61">
        <f t="shared" si="84"/>
        <v>0.6301980616306786</v>
      </c>
      <c r="Z1214" s="57">
        <f>'[7]From Apr 2018'!$GU$18</f>
        <v>2392776.63</v>
      </c>
      <c r="AA1214" s="59">
        <f t="shared" si="79"/>
        <v>7.8539534427892771E-2</v>
      </c>
    </row>
    <row r="1215" spans="1:27" s="63" customFormat="1" ht="13" x14ac:dyDescent="0.3">
      <c r="A1215" s="52">
        <v>44605</v>
      </c>
      <c r="B1215" s="86">
        <f t="shared" si="85"/>
        <v>22473689.838799998</v>
      </c>
      <c r="C1215" s="53">
        <f t="shared" si="74"/>
        <v>4.465496605641639E-2</v>
      </c>
      <c r="D1215" s="54">
        <f>[5]Data!$AJ$1210</f>
        <v>15239957.17</v>
      </c>
      <c r="E1215" s="91">
        <f>[5]Data!$I$1210</f>
        <v>11805557.888040001</v>
      </c>
      <c r="F1215" s="55"/>
      <c r="G1215" s="53">
        <f t="shared" si="80"/>
        <v>0.2952674792313521</v>
      </c>
      <c r="H1215" s="56">
        <f t="shared" si="75"/>
        <v>9538</v>
      </c>
      <c r="I1215" s="57">
        <f>'[6]Marketshare 2018'!$GV$13</f>
        <v>2166863748.2999997</v>
      </c>
      <c r="J1215" s="58">
        <f t="shared" si="81"/>
        <v>9.0151478114376626E-2</v>
      </c>
      <c r="K1215" s="57">
        <f>'[6]Marketshare 2018'!$GV$67</f>
        <v>8102750.4324000012</v>
      </c>
      <c r="L1215" s="59">
        <f t="shared" si="76"/>
        <v>4.1548787011012098E-2</v>
      </c>
      <c r="M1215" s="57">
        <f t="shared" si="77"/>
        <v>356</v>
      </c>
      <c r="N1215" s="57">
        <f>'[6]Marketshare 2018'!$GV$24</f>
        <v>204572570</v>
      </c>
      <c r="O1215" s="60">
        <f t="shared" si="82"/>
        <v>0.23297215544234318</v>
      </c>
      <c r="P1215" s="57">
        <f>'[6]Marketshare 2018'!$GV$77</f>
        <v>3702807.4499999997</v>
      </c>
      <c r="Q1215" s="59">
        <f t="shared" si="78"/>
        <v>0.20111349727874075</v>
      </c>
      <c r="R1215" s="54">
        <v>1234920.3564000002</v>
      </c>
      <c r="S1215" s="61">
        <f t="shared" si="83"/>
        <v>-7.6133918676056234E-2</v>
      </c>
      <c r="T1215" s="4">
        <v>4105</v>
      </c>
      <c r="U1215" s="62">
        <v>805182.32999999984</v>
      </c>
      <c r="V1215" s="91">
        <v>6668017.4400000004</v>
      </c>
      <c r="W1215" s="51">
        <v>2494</v>
      </c>
      <c r="X1215" s="57">
        <f>'[7]From Apr 2018'!$GV$10</f>
        <v>173442603.72</v>
      </c>
      <c r="Y1215" s="61">
        <f t="shared" si="84"/>
        <v>-1.9068560055042205E-3</v>
      </c>
      <c r="Z1215" s="57">
        <f>'[7]From Apr 2018'!$GV$18</f>
        <v>1960011.83</v>
      </c>
      <c r="AA1215" s="59">
        <f t="shared" si="79"/>
        <v>7.5337577118179427E-2</v>
      </c>
    </row>
    <row r="1216" spans="1:27" s="63" customFormat="1" ht="13" x14ac:dyDescent="0.3">
      <c r="A1216" s="52">
        <v>44612</v>
      </c>
      <c r="B1216" s="86">
        <f t="shared" si="85"/>
        <v>23616979.753599998</v>
      </c>
      <c r="C1216" s="53">
        <f t="shared" si="74"/>
        <v>5.4554986944330031E-2</v>
      </c>
      <c r="D1216" s="54">
        <f>[5]Data!$AJ$1211</f>
        <v>19212170.75</v>
      </c>
      <c r="E1216" s="91">
        <f>[5]Data!$I$1211</f>
        <v>12294080.076373</v>
      </c>
      <c r="F1216" s="55"/>
      <c r="G1216" s="53">
        <f t="shared" si="80"/>
        <v>0.21413341956932475</v>
      </c>
      <c r="H1216" s="56">
        <f t="shared" si="75"/>
        <v>9538</v>
      </c>
      <c r="I1216" s="57">
        <f>'[6]Marketshare 2018'!$GW$13</f>
        <v>2202953354.6400003</v>
      </c>
      <c r="J1216" s="58">
        <f t="shared" si="81"/>
        <v>0.17571044717588302</v>
      </c>
      <c r="K1216" s="57">
        <f>'[6]Marketshare 2018'!$GW$67</f>
        <v>7766230.0283999993</v>
      </c>
      <c r="L1216" s="59">
        <f t="shared" si="76"/>
        <v>3.9170799771246843E-2</v>
      </c>
      <c r="M1216" s="57">
        <f t="shared" si="77"/>
        <v>356</v>
      </c>
      <c r="N1216" s="57">
        <f>'[6]Marketshare 2018'!$GW$24</f>
        <v>200802870</v>
      </c>
      <c r="O1216" s="60">
        <f t="shared" si="82"/>
        <v>0.24035983016208085</v>
      </c>
      <c r="P1216" s="57">
        <f>'[6]Marketshare 2018'!$GW$77</f>
        <v>4527850.05</v>
      </c>
      <c r="Q1216" s="59">
        <f t="shared" si="78"/>
        <v>0.25054146387449544</v>
      </c>
      <c r="R1216" s="54">
        <v>1078839.5551999998</v>
      </c>
      <c r="S1216" s="61">
        <f t="shared" si="83"/>
        <v>-2.1443074751979818E-2</v>
      </c>
      <c r="T1216" s="4">
        <v>4105</v>
      </c>
      <c r="U1216" s="62">
        <v>492023.59</v>
      </c>
      <c r="V1216" s="91">
        <v>7723473.1900000004</v>
      </c>
      <c r="W1216" s="51">
        <v>2494</v>
      </c>
      <c r="X1216" s="57">
        <f>'[7]From Apr 2018'!$GW$10</f>
        <v>170345556.72999999</v>
      </c>
      <c r="Y1216" s="61">
        <f t="shared" si="84"/>
        <v>0.10841315016943831</v>
      </c>
      <c r="Z1216" s="57">
        <f>'[7]From Apr 2018'!$GW$18</f>
        <v>2028563.34</v>
      </c>
      <c r="AA1216" s="59">
        <f t="shared" si="79"/>
        <v>7.9390128275757366E-2</v>
      </c>
    </row>
    <row r="1217" spans="1:27" s="63" customFormat="1" ht="13" x14ac:dyDescent="0.3">
      <c r="A1217" s="52">
        <v>44619</v>
      </c>
      <c r="B1217" s="86">
        <f t="shared" si="85"/>
        <v>23067285.954000004</v>
      </c>
      <c r="C1217" s="53">
        <f t="shared" si="74"/>
        <v>8.498923119997559E-2</v>
      </c>
      <c r="D1217" s="54">
        <f>[5]Data!$AJ$1212</f>
        <v>17331238</v>
      </c>
      <c r="E1217" s="91">
        <f>[5]Data!$I$1212</f>
        <v>12709267.699999999</v>
      </c>
      <c r="F1217" s="55"/>
      <c r="G1217" s="53">
        <f t="shared" si="80"/>
        <v>0.26424873078144295</v>
      </c>
      <c r="H1217" s="56">
        <f t="shared" si="75"/>
        <v>9538</v>
      </c>
      <c r="I1217" s="57">
        <f>'[6]Marketshare 2018'!$GX$13</f>
        <v>2369256335.0699997</v>
      </c>
      <c r="J1217" s="58">
        <f t="shared" si="81"/>
        <v>0.3124761216381744</v>
      </c>
      <c r="K1217" s="57">
        <f>'[6]Marketshare 2018'!$GX$67</f>
        <v>9046197.0540000014</v>
      </c>
      <c r="L1217" s="59">
        <f t="shared" si="76"/>
        <v>4.2423987270685234E-2</v>
      </c>
      <c r="M1217" s="57">
        <f t="shared" si="77"/>
        <v>356</v>
      </c>
      <c r="N1217" s="57">
        <f>'[6]Marketshare 2018'!$GX$24</f>
        <v>189704540</v>
      </c>
      <c r="O1217" s="60">
        <f t="shared" si="82"/>
        <v>0.11074322078608123</v>
      </c>
      <c r="P1217" s="57">
        <f>'[6]Marketshare 2018'!$GX$77</f>
        <v>3663070.65</v>
      </c>
      <c r="Q1217" s="59">
        <f t="shared" si="78"/>
        <v>0.21454829178047083</v>
      </c>
      <c r="R1217" s="54">
        <v>1429386.7500000002</v>
      </c>
      <c r="S1217" s="61">
        <f t="shared" si="83"/>
        <v>0.46474841564440172</v>
      </c>
      <c r="T1217" s="4">
        <v>4105</v>
      </c>
      <c r="U1217" s="62">
        <v>533392.29</v>
      </c>
      <c r="V1217" s="91">
        <v>6219872.3700000001</v>
      </c>
      <c r="W1217" s="51">
        <v>2494</v>
      </c>
      <c r="X1217" s="57">
        <f>'[7]From Apr 2018'!$GX$10</f>
        <v>191508482.50999999</v>
      </c>
      <c r="Y1217" s="61">
        <f t="shared" si="84"/>
        <v>0.28453552337671728</v>
      </c>
      <c r="Z1217" s="57">
        <f>'[7]From Apr 2018'!$GX$18</f>
        <v>2175366.84</v>
      </c>
      <c r="AA1217" s="59">
        <f t="shared" si="79"/>
        <v>7.5727432069452719E-2</v>
      </c>
    </row>
    <row r="1218" spans="1:27" s="63" customFormat="1" ht="13" x14ac:dyDescent="0.3">
      <c r="A1218" s="52">
        <v>44626</v>
      </c>
      <c r="B1218" s="86">
        <f t="shared" si="85"/>
        <v>23579889.0975</v>
      </c>
      <c r="C1218" s="53">
        <f t="shared" si="74"/>
        <v>4.6421719586652754E-2</v>
      </c>
      <c r="D1218" s="54">
        <f>[5]Data!$AJ$1213</f>
        <v>17585348.009999998</v>
      </c>
      <c r="E1218" s="91">
        <f>[5]Data!$I$1213</f>
        <v>14411257.139999999</v>
      </c>
      <c r="F1218" s="55"/>
      <c r="G1218" s="53">
        <f t="shared" si="80"/>
        <v>0.24902570785070943</v>
      </c>
      <c r="H1218" s="56">
        <f t="shared" si="75"/>
        <v>9538</v>
      </c>
      <c r="I1218" s="57">
        <f>'[6]Marketshare 2018'!$GY$13</f>
        <v>2413728446.3699999</v>
      </c>
      <c r="J1218" s="58">
        <f t="shared" si="81"/>
        <v>0.16464716265838608</v>
      </c>
      <c r="K1218" s="57">
        <f>'[6]Marketshare 2018'!$GY$67</f>
        <v>9261779.5665000007</v>
      </c>
      <c r="L1218" s="59">
        <f t="shared" si="76"/>
        <v>4.263473051608771E-2</v>
      </c>
      <c r="M1218" s="57">
        <f t="shared" si="77"/>
        <v>356</v>
      </c>
      <c r="N1218" s="57">
        <f>'[6]Marketshare 2018'!$GY$24</f>
        <v>243429625</v>
      </c>
      <c r="O1218" s="60">
        <f t="shared" si="82"/>
        <v>0.30515005348238966</v>
      </c>
      <c r="P1218" s="57">
        <f>'[6]Marketshare 2018'!$GY$77</f>
        <v>5149477.5750000002</v>
      </c>
      <c r="Q1218" s="59">
        <f t="shared" si="78"/>
        <v>0.23504295132525471</v>
      </c>
      <c r="R1218" s="54">
        <v>1475259.8659999997</v>
      </c>
      <c r="S1218" s="61">
        <f t="shared" si="83"/>
        <v>0.15255804881335644</v>
      </c>
      <c r="T1218" s="4">
        <v>4105</v>
      </c>
      <c r="U1218" s="62">
        <v>528125.75</v>
      </c>
      <c r="V1218" s="91">
        <v>4628121.84</v>
      </c>
      <c r="W1218" s="51">
        <v>2494</v>
      </c>
      <c r="X1218" s="57">
        <f>'[7]From Apr 2018'!$GY$10</f>
        <v>218187206.59000003</v>
      </c>
      <c r="Y1218" s="61">
        <f t="shared" si="84"/>
        <v>0.20870859703386313</v>
      </c>
      <c r="Z1218" s="57">
        <f>'[7]From Apr 2018'!$GY$18</f>
        <v>2537124.5</v>
      </c>
      <c r="AA1218" s="59">
        <f t="shared" si="79"/>
        <v>7.7521334076736587E-2</v>
      </c>
    </row>
    <row r="1219" spans="1:27" s="63" customFormat="1" ht="13" x14ac:dyDescent="0.3">
      <c r="A1219" s="52">
        <v>44633</v>
      </c>
      <c r="B1219" s="86">
        <f t="shared" si="85"/>
        <v>22637039.804439999</v>
      </c>
      <c r="C1219" s="53">
        <f t="shared" si="74"/>
        <v>-3.7715659026833159E-2</v>
      </c>
      <c r="D1219" s="54">
        <f>[5]Data!$AJ$1214</f>
        <v>16826623.34</v>
      </c>
      <c r="E1219" s="91">
        <f>[5]Data!$I$1214</f>
        <v>11356619.52</v>
      </c>
      <c r="F1219" s="55"/>
      <c r="G1219" s="53">
        <f t="shared" si="80"/>
        <v>-6.0927512016702878E-2</v>
      </c>
      <c r="H1219" s="56">
        <f t="shared" si="75"/>
        <v>9538</v>
      </c>
      <c r="I1219" s="57">
        <f>'[6]Marketshare 2018'!$GZ$13</f>
        <v>2306660239.3099999</v>
      </c>
      <c r="J1219" s="58">
        <f t="shared" si="81"/>
        <v>0.11046065328497323</v>
      </c>
      <c r="K1219" s="57">
        <f>'[6]Marketshare 2018'!$GZ$67</f>
        <v>8555793.9044399988</v>
      </c>
      <c r="L1219" s="59">
        <f t="shared" si="76"/>
        <v>4.121299491616371E-2</v>
      </c>
      <c r="M1219" s="57">
        <f t="shared" si="77"/>
        <v>356</v>
      </c>
      <c r="N1219" s="57">
        <f>'[6]Marketshare 2018'!$GZ$24</f>
        <v>200022050</v>
      </c>
      <c r="O1219" s="60">
        <f t="shared" si="82"/>
        <v>0.11100027019325198</v>
      </c>
      <c r="P1219" s="57">
        <f>'[6]Marketshare 2018'!$GZ$77</f>
        <v>2800825.65</v>
      </c>
      <c r="Q1219" s="59">
        <f t="shared" si="78"/>
        <v>0.15558427183403029</v>
      </c>
      <c r="R1219" s="54">
        <v>1225615.1200000001</v>
      </c>
      <c r="S1219" s="61">
        <f t="shared" si="83"/>
        <v>-5.3410470246712971E-2</v>
      </c>
      <c r="T1219" s="4">
        <v>4105</v>
      </c>
      <c r="U1219" s="62">
        <v>1370469.3900000001</v>
      </c>
      <c r="V1219" s="91">
        <v>6624142.0999999996</v>
      </c>
      <c r="W1219" s="51">
        <v>2494</v>
      </c>
      <c r="X1219" s="57">
        <f>'[7]From Apr 2018'!$GZ$10</f>
        <v>176765889.86000001</v>
      </c>
      <c r="Y1219" s="61">
        <f t="shared" si="84"/>
        <v>-7.8394430064933074E-2</v>
      </c>
      <c r="Z1219" s="57">
        <f>'[7]From Apr 2018'!$GZ$18</f>
        <v>2060193.6400000001</v>
      </c>
      <c r="AA1219" s="59">
        <f t="shared" si="79"/>
        <v>7.7699517013970279E-2</v>
      </c>
    </row>
    <row r="1220" spans="1:27" s="63" customFormat="1" ht="13" x14ac:dyDescent="0.3">
      <c r="A1220" s="52">
        <v>44640</v>
      </c>
      <c r="B1220" s="86">
        <f t="shared" si="85"/>
        <v>19523322.825399995</v>
      </c>
      <c r="C1220" s="53">
        <f t="shared" si="74"/>
        <v>-5.3821773324114752E-2</v>
      </c>
      <c r="D1220" s="54">
        <f>[5]Data!$AJ$1215</f>
        <v>20757624.649999999</v>
      </c>
      <c r="E1220" s="91">
        <f>[5]Data!$I$1215</f>
        <v>10453967.379999999</v>
      </c>
      <c r="F1220" s="55"/>
      <c r="G1220" s="53">
        <f t="shared" si="80"/>
        <v>-0.10538526241271429</v>
      </c>
      <c r="H1220" s="56">
        <f t="shared" si="75"/>
        <v>9538</v>
      </c>
      <c r="I1220" s="57">
        <f>'[6]Marketshare 2018'!$HA$13</f>
        <v>2253914716.5899997</v>
      </c>
      <c r="J1220" s="58">
        <f t="shared" si="81"/>
        <v>0.17218552209398807</v>
      </c>
      <c r="K1220" s="57">
        <f>'[6]Marketshare 2018'!$HA$67</f>
        <v>8381880.0504000001</v>
      </c>
      <c r="L1220" s="59">
        <f t="shared" si="76"/>
        <v>4.1320108464840938E-2</v>
      </c>
      <c r="M1220" s="57">
        <f t="shared" si="77"/>
        <v>356</v>
      </c>
      <c r="N1220" s="57">
        <f>'[6]Marketshare 2018'!$HA$24</f>
        <v>189804130</v>
      </c>
      <c r="O1220" s="60">
        <f t="shared" si="82"/>
        <v>0.10525624674559197</v>
      </c>
      <c r="P1220" s="57">
        <f>'[6]Marketshare 2018'!$HA$77</f>
        <v>2072087.325</v>
      </c>
      <c r="Q1220" s="59">
        <f t="shared" si="78"/>
        <v>0.12129974463674736</v>
      </c>
      <c r="R1220" s="54">
        <v>1164303.1100000001</v>
      </c>
      <c r="S1220" s="61">
        <f t="shared" si="83"/>
        <v>5.3416838276433731E-2</v>
      </c>
      <c r="T1220" s="4">
        <v>4105</v>
      </c>
      <c r="U1220" s="62">
        <v>0</v>
      </c>
      <c r="V1220" s="91">
        <v>5769882.7999999989</v>
      </c>
      <c r="W1220" s="51">
        <v>2494</v>
      </c>
      <c r="X1220" s="57">
        <f>'[7]From Apr 2018'!$HA$10</f>
        <v>175845040.81</v>
      </c>
      <c r="Y1220" s="61">
        <f t="shared" si="84"/>
        <v>0.12561791290523483</v>
      </c>
      <c r="Z1220" s="57">
        <f>'[7]From Apr 2018'!$HA$18</f>
        <v>2135169.54</v>
      </c>
      <c r="AA1220" s="59">
        <f t="shared" si="79"/>
        <v>8.09489055502014E-2</v>
      </c>
    </row>
    <row r="1221" spans="1:27" s="63" customFormat="1" ht="13" x14ac:dyDescent="0.3">
      <c r="A1221" s="52">
        <v>44647</v>
      </c>
      <c r="B1221" s="86">
        <f t="shared" si="85"/>
        <v>20412940.048899997</v>
      </c>
      <c r="C1221" s="53">
        <f t="shared" si="74"/>
        <v>8.6497258397227661E-2</v>
      </c>
      <c r="D1221" s="54">
        <f>[5]Data!$AJ$1216</f>
        <v>24963398</v>
      </c>
      <c r="E1221" s="91">
        <f>[5]Data!$I$1216</f>
        <v>12093582.43</v>
      </c>
      <c r="F1221" s="55"/>
      <c r="G1221" s="53">
        <f t="shared" si="80"/>
        <v>0.15331549949507428</v>
      </c>
      <c r="H1221" s="56">
        <f t="shared" si="75"/>
        <v>9538</v>
      </c>
      <c r="I1221" s="57">
        <f>'[6]Marketshare 2018'!$HB$13</f>
        <v>2539699417.9400001</v>
      </c>
      <c r="J1221" s="58">
        <f t="shared" si="81"/>
        <v>0.27819383891499472</v>
      </c>
      <c r="K1221" s="57">
        <f>'[6]Marketshare 2018'!$HB$67</f>
        <v>8551994.2389000002</v>
      </c>
      <c r="L1221" s="59">
        <f t="shared" si="76"/>
        <v>3.7414726143881367E-2</v>
      </c>
      <c r="M1221" s="57">
        <f t="shared" si="77"/>
        <v>356</v>
      </c>
      <c r="N1221" s="57">
        <f>'[6]Marketshare 2018'!$HB$24</f>
        <v>222693280</v>
      </c>
      <c r="O1221" s="60">
        <f t="shared" si="82"/>
        <v>0.31288465084821859</v>
      </c>
      <c r="P1221" s="57">
        <f>'[6]Marketshare 2018'!$HB$77</f>
        <v>3541588.1999999997</v>
      </c>
      <c r="Q1221" s="59">
        <f t="shared" si="78"/>
        <v>0.17670483815227833</v>
      </c>
      <c r="R1221" s="54">
        <v>1332942.8599999999</v>
      </c>
      <c r="S1221" s="61">
        <f t="shared" si="83"/>
        <v>0.18337145181452463</v>
      </c>
      <c r="T1221" s="4">
        <v>4105</v>
      </c>
      <c r="U1221" s="62">
        <v>791590.26</v>
      </c>
      <c r="V1221" s="91">
        <v>3938062.86</v>
      </c>
      <c r="W1221" s="51">
        <v>2494</v>
      </c>
      <c r="X1221" s="57">
        <f>'[7]From Apr 2018'!$HB$10</f>
        <v>190975469.91</v>
      </c>
      <c r="Y1221" s="61">
        <f t="shared" si="84"/>
        <v>0.24321719349122084</v>
      </c>
      <c r="Z1221" s="57">
        <f>'[7]From Apr 2018'!$HB$18</f>
        <v>2256761.63</v>
      </c>
      <c r="AA1221" s="59">
        <f t="shared" si="79"/>
        <v>7.878015716062145E-2</v>
      </c>
    </row>
    <row r="1222" spans="1:27" s="63" customFormat="1" ht="13" x14ac:dyDescent="0.3">
      <c r="A1222" s="52">
        <v>44654</v>
      </c>
      <c r="B1222" s="86">
        <f t="shared" si="85"/>
        <v>24651494.510000002</v>
      </c>
      <c r="C1222" s="53">
        <f t="shared" si="74"/>
        <v>1.8597481584758047E-2</v>
      </c>
      <c r="D1222" s="54">
        <f>[5]Data!$AJ$1217</f>
        <v>29086797</v>
      </c>
      <c r="E1222" s="91">
        <f>[5]Data!$I$1217</f>
        <v>14172015.959999999</v>
      </c>
      <c r="F1222" s="55"/>
      <c r="G1222" s="53">
        <f t="shared" si="80"/>
        <v>0.19189150526847976</v>
      </c>
      <c r="H1222" s="56">
        <v>8019</v>
      </c>
      <c r="I1222" s="57">
        <f>'[6]Marketshare 2018'!$HC$13</f>
        <v>2575400721.8800001</v>
      </c>
      <c r="J1222" s="58">
        <f t="shared" si="81"/>
        <v>0.2163215672056884</v>
      </c>
      <c r="K1222" s="57">
        <f>'[6]Marketshare 2018'!$HC$67</f>
        <v>10245580.109999999</v>
      </c>
      <c r="L1222" s="59">
        <f t="shared" si="76"/>
        <v>4.4202744075065276E-2</v>
      </c>
      <c r="M1222" s="57">
        <v>382</v>
      </c>
      <c r="N1222" s="57">
        <f>'[6]Marketshare 2018'!$HC$24</f>
        <v>228604770</v>
      </c>
      <c r="O1222" s="60">
        <f t="shared" si="82"/>
        <v>0.29696684307638543</v>
      </c>
      <c r="P1222" s="57">
        <f>'[6]Marketshare 2018'!$HC$77</f>
        <v>3926435.8499999996</v>
      </c>
      <c r="Q1222" s="59">
        <f t="shared" si="78"/>
        <v>0.19084057169935692</v>
      </c>
      <c r="R1222" s="54">
        <v>1516994.04</v>
      </c>
      <c r="S1222" s="61">
        <f t="shared" si="83"/>
        <v>0.19077657109240764</v>
      </c>
      <c r="T1222" s="4">
        <v>5306</v>
      </c>
      <c r="U1222" s="62">
        <v>1557498.1</v>
      </c>
      <c r="V1222" s="91">
        <v>4948888.42</v>
      </c>
      <c r="W1222" s="51">
        <v>2737</v>
      </c>
      <c r="X1222" s="57">
        <f>'[7]From Apr 2018'!$HC$10</f>
        <v>213925817.36000001</v>
      </c>
      <c r="Y1222" s="61">
        <f t="shared" si="84"/>
        <v>0.22324838094665056</v>
      </c>
      <c r="Z1222" s="57">
        <f>'[7]From Apr 2018'!$HC$18</f>
        <v>2456097.9899999998</v>
      </c>
      <c r="AA1222" s="59">
        <f t="shared" si="79"/>
        <v>7.6540488670637744E-2</v>
      </c>
    </row>
    <row r="1223" spans="1:27" s="63" customFormat="1" ht="13" x14ac:dyDescent="0.3">
      <c r="A1223" s="52">
        <v>44661</v>
      </c>
      <c r="B1223" s="86">
        <f t="shared" si="85"/>
        <v>21031984.1263</v>
      </c>
      <c r="C1223" s="53">
        <f t="shared" si="74"/>
        <v>-0.12322252858097427</v>
      </c>
      <c r="D1223" s="54">
        <f>[5]Data!$AJ$1218</f>
        <v>22740409.100000001</v>
      </c>
      <c r="E1223" s="91">
        <f>[5]Data!$I$1218</f>
        <v>11561768.939999999</v>
      </c>
      <c r="F1223" s="55"/>
      <c r="G1223" s="53">
        <f t="shared" si="80"/>
        <v>1.1251755761780169E-2</v>
      </c>
      <c r="H1223" s="56">
        <v>8019</v>
      </c>
      <c r="I1223" s="57">
        <f>'[6]Marketshare 2018'!$HD$13</f>
        <v>2270180885.79</v>
      </c>
      <c r="J1223" s="58">
        <f t="shared" si="81"/>
        <v>0.1245766573524727</v>
      </c>
      <c r="K1223" s="57">
        <f>'[6]Marketshare 2018'!$HD$67</f>
        <v>8084416.1013000002</v>
      </c>
      <c r="L1223" s="59">
        <f t="shared" si="76"/>
        <v>3.9568144605684662E-2</v>
      </c>
      <c r="M1223" s="57">
        <v>382</v>
      </c>
      <c r="N1223" s="57">
        <f>'[6]Marketshare 2018'!$HD$24</f>
        <v>250298770</v>
      </c>
      <c r="O1223" s="60">
        <f t="shared" si="82"/>
        <v>0.52059891600751707</v>
      </c>
      <c r="P1223" s="57">
        <f>'[6]Marketshare 2018'!$HD$77</f>
        <v>3474983.0249999999</v>
      </c>
      <c r="Q1223" s="59">
        <f t="shared" si="78"/>
        <v>0.15425933775064096</v>
      </c>
      <c r="R1223" s="54">
        <v>1206849.76</v>
      </c>
      <c r="S1223" s="61">
        <f t="shared" si="83"/>
        <v>2.4958284864690983E-2</v>
      </c>
      <c r="T1223" s="4">
        <v>5306</v>
      </c>
      <c r="U1223" s="62">
        <v>664241.23</v>
      </c>
      <c r="V1223" s="91">
        <v>5352870.1100000003</v>
      </c>
      <c r="W1223" s="51">
        <v>2737</v>
      </c>
      <c r="X1223" s="57">
        <f>'[7]From Apr 2018'!$HD$10</f>
        <v>193493081.66999999</v>
      </c>
      <c r="Y1223" s="61">
        <f t="shared" si="84"/>
        <v>7.7941966576721144E-2</v>
      </c>
      <c r="Z1223" s="57">
        <f>'[7]From Apr 2018'!$HD$18</f>
        <v>2248623.9</v>
      </c>
      <c r="AA1223" s="59">
        <f t="shared" si="79"/>
        <v>7.7474738996439502E-2</v>
      </c>
    </row>
    <row r="1224" spans="1:27" s="63" customFormat="1" ht="13" x14ac:dyDescent="0.3">
      <c r="A1224" s="52">
        <v>44668</v>
      </c>
      <c r="B1224" s="86">
        <f t="shared" si="85"/>
        <v>19716003.270400003</v>
      </c>
      <c r="C1224" s="53">
        <f t="shared" si="74"/>
        <v>-3.6369926182312828E-2</v>
      </c>
      <c r="D1224" s="54">
        <f>[5]Data!$AJ$1219</f>
        <v>30388359.52</v>
      </c>
      <c r="E1224" s="91">
        <f>[5]Data!$I$1219</f>
        <v>11409458.289999999</v>
      </c>
      <c r="F1224" s="55"/>
      <c r="G1224" s="53">
        <f t="shared" si="80"/>
        <v>4.7827080827542279E-2</v>
      </c>
      <c r="H1224" s="56">
        <v>8019</v>
      </c>
      <c r="I1224" s="57">
        <f>'[6]Marketshare 2018'!$HE$13</f>
        <v>2231692294.29</v>
      </c>
      <c r="J1224" s="58">
        <f t="shared" si="81"/>
        <v>0.11122944331199314</v>
      </c>
      <c r="K1224" s="57">
        <f>'[6]Marketshare 2018'!$HE$67</f>
        <v>8285012.6903999997</v>
      </c>
      <c r="L1224" s="59">
        <f t="shared" si="76"/>
        <v>4.1249278314727071E-2</v>
      </c>
      <c r="M1224" s="57">
        <v>382</v>
      </c>
      <c r="N1224" s="57">
        <f>'[6]Marketshare 2018'!$HE$24</f>
        <v>212173220</v>
      </c>
      <c r="O1224" s="60">
        <f t="shared" si="82"/>
        <v>0.36988229986169663</v>
      </c>
      <c r="P1224" s="57">
        <f>'[6]Marketshare 2018'!$HE$77</f>
        <v>3094132.59</v>
      </c>
      <c r="Q1224" s="59">
        <f t="shared" si="78"/>
        <v>0.16203388438936828</v>
      </c>
      <c r="R1224" s="54">
        <v>1044969.3400000001</v>
      </c>
      <c r="S1224" s="61">
        <f t="shared" si="83"/>
        <v>-8.1108944985389564E-2</v>
      </c>
      <c r="T1224" s="4">
        <v>5306</v>
      </c>
      <c r="U1224" s="62">
        <v>681351.21</v>
      </c>
      <c r="V1224" s="91">
        <v>4619734.68</v>
      </c>
      <c r="W1224" s="51">
        <v>2737</v>
      </c>
      <c r="X1224" s="57">
        <f>'[7]From Apr 2018'!$HE$10</f>
        <v>165247178.20999998</v>
      </c>
      <c r="Y1224" s="61">
        <f t="shared" si="84"/>
        <v>1.1190527418943219E-2</v>
      </c>
      <c r="Z1224" s="57">
        <f>'[7]From Apr 2018'!$HE$18</f>
        <v>1990802.7599999998</v>
      </c>
      <c r="AA1224" s="59">
        <f t="shared" si="79"/>
        <v>8.0316157551166209E-2</v>
      </c>
    </row>
    <row r="1225" spans="1:27" s="63" customFormat="1" ht="13" x14ac:dyDescent="0.3">
      <c r="A1225" s="52">
        <v>44675</v>
      </c>
      <c r="B1225" s="86">
        <f t="shared" si="85"/>
        <v>22887182.439399995</v>
      </c>
      <c r="C1225" s="53">
        <f t="shared" si="74"/>
        <v>-3.4259173015289024E-2</v>
      </c>
      <c r="D1225" s="54">
        <f>[5]Data!$AJ$1220</f>
        <v>34613326</v>
      </c>
      <c r="E1225" s="91">
        <f>[5]Data!$I$1220</f>
        <v>12963912.260000002</v>
      </c>
      <c r="F1225" s="55"/>
      <c r="G1225" s="53">
        <f t="shared" si="80"/>
        <v>0.29649231982087243</v>
      </c>
      <c r="H1225" s="56">
        <v>8019</v>
      </c>
      <c r="I1225" s="57">
        <f>'[6]Marketshare 2018'!$HF$13</f>
        <v>2425977440.1100001</v>
      </c>
      <c r="J1225" s="58">
        <f t="shared" si="81"/>
        <v>0.34739020523127917</v>
      </c>
      <c r="K1225" s="57">
        <f>'[6]Marketshare 2018'!$HF$67</f>
        <v>9836351.0693999995</v>
      </c>
      <c r="L1225" s="59">
        <f t="shared" si="76"/>
        <v>4.5051032978709139E-2</v>
      </c>
      <c r="M1225" s="57">
        <v>382</v>
      </c>
      <c r="N1225" s="57">
        <f>'[6]Marketshare 2018'!$HF$24</f>
        <v>208250680</v>
      </c>
      <c r="O1225" s="60">
        <f t="shared" si="82"/>
        <v>0.41829635139091681</v>
      </c>
      <c r="P1225" s="57">
        <f>'[6]Marketshare 2018'!$HF$77</f>
        <v>3127561.1999999997</v>
      </c>
      <c r="Q1225" s="59">
        <f t="shared" si="78"/>
        <v>0.16686946712490927</v>
      </c>
      <c r="R1225" s="54">
        <v>1140642.27</v>
      </c>
      <c r="S1225" s="61">
        <f t="shared" si="83"/>
        <v>7.8555468633094039E-2</v>
      </c>
      <c r="T1225" s="4">
        <v>5306</v>
      </c>
      <c r="U1225" s="62">
        <v>488592.62</v>
      </c>
      <c r="V1225" s="91">
        <v>6443768.6699999999</v>
      </c>
      <c r="W1225" s="51">
        <v>2737</v>
      </c>
      <c r="X1225" s="57">
        <f>'[7]From Apr 2018'!$HF$10</f>
        <v>163014166.03</v>
      </c>
      <c r="Y1225" s="61">
        <f t="shared" si="84"/>
        <v>5.7464758190261866E-2</v>
      </c>
      <c r="Z1225" s="57">
        <f>'[7]From Apr 2018'!$HF$18</f>
        <v>1850266.61</v>
      </c>
      <c r="AA1225" s="59">
        <f t="shared" si="79"/>
        <v>7.5668949722217799E-2</v>
      </c>
    </row>
    <row r="1226" spans="1:27" s="63" customFormat="1" ht="13" x14ac:dyDescent="0.3">
      <c r="A1226" s="52">
        <v>44682</v>
      </c>
      <c r="B1226" s="86">
        <f t="shared" si="85"/>
        <v>26310829.781499997</v>
      </c>
      <c r="C1226" s="53">
        <f t="shared" si="74"/>
        <v>0.23052157189137046</v>
      </c>
      <c r="D1226" s="54">
        <f>[5]Data!$AJ$1221</f>
        <v>26670103.789999999</v>
      </c>
      <c r="E1226" s="91">
        <f>[5]Data!$I$1221</f>
        <v>13603277.861779999</v>
      </c>
      <c r="F1226" s="55"/>
      <c r="G1226" s="53">
        <f t="shared" si="80"/>
        <v>0.28711862529167553</v>
      </c>
      <c r="H1226" s="56">
        <v>8019</v>
      </c>
      <c r="I1226" s="57">
        <f>'[6]Marketshare 2018'!$HG$13</f>
        <v>2620618325.9000006</v>
      </c>
      <c r="J1226" s="58">
        <f t="shared" si="81"/>
        <v>0.41686951271784745</v>
      </c>
      <c r="K1226" s="57">
        <f>'[6]Marketshare 2018'!$HG$67</f>
        <v>10462373.918099999</v>
      </c>
      <c r="L1226" s="59">
        <f t="shared" si="76"/>
        <v>4.435922543206542E-2</v>
      </c>
      <c r="M1226" s="57">
        <v>382</v>
      </c>
      <c r="N1226" s="57">
        <f>'[6]Marketshare 2018'!$HG$24</f>
        <v>261816275</v>
      </c>
      <c r="O1226" s="60">
        <f t="shared" si="82"/>
        <v>0.76156111576050756</v>
      </c>
      <c r="P1226" s="57">
        <f>'[6]Marketshare 2018'!$HG$77</f>
        <v>3140903.9249999998</v>
      </c>
      <c r="Q1226" s="59">
        <f t="shared" si="78"/>
        <v>0.13329550464347567</v>
      </c>
      <c r="R1226" s="54">
        <v>1576927.3583999996</v>
      </c>
      <c r="S1226" s="61">
        <f t="shared" si="83"/>
        <v>0.61516779657313991</v>
      </c>
      <c r="T1226" s="4">
        <v>5306</v>
      </c>
      <c r="U1226" s="62">
        <v>496094.18</v>
      </c>
      <c r="V1226" s="91">
        <v>8118637.1399999997</v>
      </c>
      <c r="W1226" s="51">
        <v>2737</v>
      </c>
      <c r="X1226" s="57">
        <f>'[7]From Apr 2018'!$HG$10</f>
        <v>218137397.41000003</v>
      </c>
      <c r="Y1226" s="61">
        <f t="shared" si="84"/>
        <v>0.34445312339741818</v>
      </c>
      <c r="Z1226" s="57">
        <f>'[7]From Apr 2018'!$HG$18</f>
        <v>2515893.2599999998</v>
      </c>
      <c r="AA1226" s="59">
        <f t="shared" si="79"/>
        <v>7.6890170747789574E-2</v>
      </c>
    </row>
    <row r="1227" spans="1:27" s="63" customFormat="1" ht="13" x14ac:dyDescent="0.3">
      <c r="A1227" s="52">
        <v>44689</v>
      </c>
      <c r="B1227" s="86">
        <f t="shared" si="85"/>
        <v>23979909.035099998</v>
      </c>
      <c r="C1227" s="53">
        <f t="shared" si="74"/>
        <v>0.10802722194408587</v>
      </c>
      <c r="D1227" s="54">
        <f>[5]Data!$AJ$1222</f>
        <v>15484832</v>
      </c>
      <c r="E1227" s="91">
        <f>[5]Data!$I$1222</f>
        <v>13639489.347320002</v>
      </c>
      <c r="F1227" s="55"/>
      <c r="G1227" s="53">
        <f t="shared" si="80"/>
        <v>0.21618430727648175</v>
      </c>
      <c r="H1227" s="56">
        <v>8019</v>
      </c>
      <c r="I1227" s="57">
        <f>'[6]Marketshare 2018'!$HH$13</f>
        <v>2318370386.4200001</v>
      </c>
      <c r="J1227" s="58">
        <f t="shared" si="81"/>
        <v>0.11254716125054753</v>
      </c>
      <c r="K1227" s="57">
        <f>'[6]Marketshare 2018'!$HH$67</f>
        <v>9324143.7003000006</v>
      </c>
      <c r="L1227" s="59">
        <f t="shared" si="76"/>
        <v>4.4687249835855765E-2</v>
      </c>
      <c r="M1227" s="57">
        <v>382</v>
      </c>
      <c r="N1227" s="57">
        <f>'[6]Marketshare 2018'!$HH$24</f>
        <v>227814030</v>
      </c>
      <c r="O1227" s="60">
        <f t="shared" si="82"/>
        <v>0.47757405454137136</v>
      </c>
      <c r="P1227" s="57">
        <f>'[6]Marketshare 2018'!$HH$77</f>
        <v>4315345.6499999994</v>
      </c>
      <c r="Q1227" s="59">
        <f t="shared" si="78"/>
        <v>0.21047116808389718</v>
      </c>
      <c r="R1227" s="54">
        <v>1350552.8948000001</v>
      </c>
      <c r="S1227" s="61">
        <f t="shared" si="83"/>
        <v>5.8495677152891279E-2</v>
      </c>
      <c r="T1227" s="4">
        <v>5306</v>
      </c>
      <c r="U1227" s="62">
        <v>535820</v>
      </c>
      <c r="V1227" s="91">
        <v>6215138.4699999997</v>
      </c>
      <c r="W1227" s="51">
        <v>2737</v>
      </c>
      <c r="X1227" s="57">
        <f>'[7]From Apr 2018'!$HH$10</f>
        <v>201338177.62</v>
      </c>
      <c r="Y1227" s="61">
        <f t="shared" si="84"/>
        <v>5.9177844909213517E-2</v>
      </c>
      <c r="Z1227" s="57">
        <f>'[7]From Apr 2018'!$HH$18</f>
        <v>2238908.3200000003</v>
      </c>
      <c r="AA1227" s="59">
        <f t="shared" si="79"/>
        <v>7.4134253339859291E-2</v>
      </c>
    </row>
    <row r="1228" spans="1:27" s="63" customFormat="1" ht="13" x14ac:dyDescent="0.3">
      <c r="A1228" s="52">
        <v>44696</v>
      </c>
      <c r="B1228" s="86">
        <f t="shared" si="85"/>
        <v>21949597.788400002</v>
      </c>
      <c r="C1228" s="53">
        <f t="shared" si="74"/>
        <v>-5.6474704079814364E-2</v>
      </c>
      <c r="D1228" s="54">
        <f>[5]Data!$AJ$1223</f>
        <v>14692439.01</v>
      </c>
      <c r="E1228" s="91">
        <f>[5]Data!$I$1223</f>
        <v>10426947.729999999</v>
      </c>
      <c r="F1228" s="55"/>
      <c r="G1228" s="53">
        <f t="shared" si="80"/>
        <v>6.5824587670516577E-2</v>
      </c>
      <c r="H1228" s="56">
        <v>8019</v>
      </c>
      <c r="I1228" s="57">
        <f>'[6]Marketshare 2018'!$HI$13</f>
        <v>2234661813.6100001</v>
      </c>
      <c r="J1228" s="58">
        <f t="shared" si="81"/>
        <v>0.23451798540946589</v>
      </c>
      <c r="K1228" s="57">
        <f>'[6]Marketshare 2018'!$HI$67</f>
        <v>8801407.1033999994</v>
      </c>
      <c r="L1228" s="59">
        <f t="shared" si="76"/>
        <v>4.3762063532118506E-2</v>
      </c>
      <c r="M1228" s="57">
        <v>382</v>
      </c>
      <c r="N1228" s="57">
        <f>'[6]Marketshare 2018'!$HI$24</f>
        <v>215533615</v>
      </c>
      <c r="O1228" s="60">
        <f t="shared" si="82"/>
        <v>0.39678750742190916</v>
      </c>
      <c r="P1228" s="57">
        <f>'[6]Marketshare 2018'!$HI$77</f>
        <v>1625540.625</v>
      </c>
      <c r="Q1228" s="59">
        <f t="shared" si="78"/>
        <v>8.3799283466757607E-2</v>
      </c>
      <c r="R1228" s="54">
        <v>1097462.6999999997</v>
      </c>
      <c r="S1228" s="61">
        <f t="shared" si="83"/>
        <v>-0.14830948083358686</v>
      </c>
      <c r="T1228" s="4">
        <v>5306</v>
      </c>
      <c r="U1228" s="62">
        <v>859594.05</v>
      </c>
      <c r="V1228" s="91">
        <v>7493619.4800000004</v>
      </c>
      <c r="W1228" s="51">
        <v>2737</v>
      </c>
      <c r="X1228" s="57">
        <f>'[7]From Apr 2018'!$HI$10</f>
        <v>174673530.80000001</v>
      </c>
      <c r="Y1228" s="61">
        <f t="shared" si="84"/>
        <v>-2.9457039499355631E-2</v>
      </c>
      <c r="Z1228" s="57">
        <f>'[7]From Apr 2018'!$HI$18</f>
        <v>2071973.83</v>
      </c>
      <c r="AA1228" s="59">
        <f t="shared" si="79"/>
        <v>7.9079862892807953E-2</v>
      </c>
    </row>
    <row r="1229" spans="1:27" s="63" customFormat="1" ht="13" x14ac:dyDescent="0.3">
      <c r="A1229" s="52">
        <v>44703</v>
      </c>
      <c r="B1229" s="86">
        <f t="shared" si="85"/>
        <v>20942488.550799999</v>
      </c>
      <c r="C1229" s="53">
        <f t="shared" si="74"/>
        <v>-7.0443093718982941E-2</v>
      </c>
      <c r="D1229" s="54">
        <f>[5]Data!$AJ$1224</f>
        <v>16824363</v>
      </c>
      <c r="E1229" s="91">
        <f>[5]Data!$I$1224</f>
        <v>12436290.909999998</v>
      </c>
      <c r="F1229" s="55"/>
      <c r="G1229" s="53">
        <f t="shared" si="80"/>
        <v>7.6124463731147785E-2</v>
      </c>
      <c r="H1229" s="56">
        <v>8019</v>
      </c>
      <c r="I1229" s="57">
        <f>'[6]Marketshare 2018'!$HJ$13</f>
        <v>1703384805.26</v>
      </c>
      <c r="J1229" s="58">
        <f t="shared" si="81"/>
        <v>-5.2408939488098327E-2</v>
      </c>
      <c r="K1229" s="57">
        <f>'[6]Marketshare 2018'!$HJ$67</f>
        <v>8737506.4607999995</v>
      </c>
      <c r="L1229" s="59">
        <f t="shared" si="76"/>
        <v>5.6994405973453226E-2</v>
      </c>
      <c r="M1229" s="57">
        <v>382</v>
      </c>
      <c r="N1229" s="57">
        <f>'[6]Marketshare 2018'!$HJ$24</f>
        <v>239408575</v>
      </c>
      <c r="O1229" s="60">
        <f t="shared" si="82"/>
        <v>0.55305539243327795</v>
      </c>
      <c r="P1229" s="57">
        <f>'[6]Marketshare 2018'!$HJ$77</f>
        <v>3698784.4499999997</v>
      </c>
      <c r="Q1229" s="59">
        <f t="shared" si="78"/>
        <v>0.17166304506845673</v>
      </c>
      <c r="R1229" s="54">
        <v>1035761.5000000001</v>
      </c>
      <c r="S1229" s="61">
        <f t="shared" si="83"/>
        <v>5.4759442298435212E-2</v>
      </c>
      <c r="T1229" s="4">
        <v>5306</v>
      </c>
      <c r="U1229" s="62">
        <v>639221.56000000006</v>
      </c>
      <c r="V1229" s="91">
        <v>4985276.29</v>
      </c>
      <c r="W1229" s="51">
        <v>2737</v>
      </c>
      <c r="X1229" s="57">
        <f>'[7]From Apr 2018'!$HJ$10</f>
        <v>160216328.14000002</v>
      </c>
      <c r="Y1229" s="61">
        <f t="shared" si="84"/>
        <v>4.1235788055766776E-3</v>
      </c>
      <c r="Z1229" s="57">
        <f>'[7]From Apr 2018'!$HJ$18</f>
        <v>1845938.29</v>
      </c>
      <c r="AA1229" s="59">
        <f t="shared" si="79"/>
        <v>7.6810244058977767E-2</v>
      </c>
    </row>
    <row r="1230" spans="1:27" s="63" customFormat="1" ht="13" x14ac:dyDescent="0.3">
      <c r="A1230" s="52">
        <v>44710</v>
      </c>
      <c r="B1230" s="86">
        <f t="shared" si="85"/>
        <v>25443320.996199999</v>
      </c>
      <c r="C1230" s="53">
        <f t="shared" si="74"/>
        <v>0.23732615686822456</v>
      </c>
      <c r="D1230" s="54">
        <f>[5]Data!$AJ$1225</f>
        <v>12258645.300000001</v>
      </c>
      <c r="E1230" s="91">
        <f>[5]Data!$I$1225</f>
        <v>14237348.67</v>
      </c>
      <c r="F1230" s="55"/>
      <c r="G1230" s="53">
        <f t="shared" si="80"/>
        <v>0.39336242618275641</v>
      </c>
      <c r="H1230" s="56">
        <v>8019</v>
      </c>
      <c r="I1230" s="57">
        <f>'[6]Marketshare 2018'!$HK$13</f>
        <v>2362834953.0100002</v>
      </c>
      <c r="J1230" s="58">
        <f t="shared" si="81"/>
        <v>0.28764372365473223</v>
      </c>
      <c r="K1230" s="57">
        <f>'[6]Marketshare 2018'!$HK$67</f>
        <v>9401569.4861999992</v>
      </c>
      <c r="L1230" s="59">
        <f t="shared" si="76"/>
        <v>4.4210402020220106E-2</v>
      </c>
      <c r="M1230" s="57">
        <v>382</v>
      </c>
      <c r="N1230" s="57">
        <f>'[6]Marketshare 2018'!$HK$24</f>
        <v>255737660</v>
      </c>
      <c r="O1230" s="60">
        <f t="shared" si="82"/>
        <v>0.68782106240312513</v>
      </c>
      <c r="P1230" s="57">
        <f>'[6]Marketshare 2018'!$HK$77</f>
        <v>4835779.2</v>
      </c>
      <c r="Q1230" s="59">
        <f t="shared" si="78"/>
        <v>0.21010155485117057</v>
      </c>
      <c r="R1230" s="54">
        <v>1389558.2</v>
      </c>
      <c r="S1230" s="61">
        <f t="shared" si="83"/>
        <v>0.31045436416322758</v>
      </c>
      <c r="T1230" s="4">
        <v>5306</v>
      </c>
      <c r="U1230" s="62">
        <v>816357.75</v>
      </c>
      <c r="V1230" s="91">
        <v>6680482.1600000001</v>
      </c>
      <c r="W1230" s="51">
        <v>2737</v>
      </c>
      <c r="X1230" s="57">
        <f>'[7]From Apr 2018'!$HK$10</f>
        <v>199855877.81999999</v>
      </c>
      <c r="Y1230" s="61">
        <f t="shared" si="84"/>
        <v>0.33450967153766675</v>
      </c>
      <c r="Z1230" s="57">
        <f>'[7]From Apr 2018'!$HK$18</f>
        <v>2319574.2000000002</v>
      </c>
      <c r="AA1230" s="59">
        <f t="shared" si="79"/>
        <v>7.7374897194304612E-2</v>
      </c>
    </row>
    <row r="1231" spans="1:27" s="63" customFormat="1" ht="13" x14ac:dyDescent="0.3">
      <c r="A1231" s="52">
        <v>44717</v>
      </c>
      <c r="B1231" s="86">
        <f t="shared" si="85"/>
        <v>23314848.348199997</v>
      </c>
      <c r="C1231" s="53">
        <f t="shared" si="74"/>
        <v>2.4960559345918565E-2</v>
      </c>
      <c r="D1231" s="54">
        <f>[5]Data!$AJ$1226</f>
        <v>24377619</v>
      </c>
      <c r="E1231" s="91">
        <f>[5]Data!$I$1226</f>
        <v>12893235.920000002</v>
      </c>
      <c r="F1231" s="55"/>
      <c r="G1231" s="53">
        <f t="shared" si="80"/>
        <v>0.17457014632998979</v>
      </c>
      <c r="H1231" s="56">
        <v>8019</v>
      </c>
      <c r="I1231" s="57">
        <f>'[6]Marketshare 2018'!$HL$13</f>
        <v>2266782484.23</v>
      </c>
      <c r="J1231" s="58">
        <f t="shared" si="81"/>
        <v>0.112836428288275</v>
      </c>
      <c r="K1231" s="57">
        <f>'[6]Marketshare 2018'!$HL$67</f>
        <v>8779847.3081999999</v>
      </c>
      <c r="L1231" s="59">
        <f t="shared" si="76"/>
        <v>4.3036268216594203E-2</v>
      </c>
      <c r="M1231" s="57">
        <v>382</v>
      </c>
      <c r="N1231" s="57">
        <f>'[6]Marketshare 2018'!$HL$24</f>
        <v>257129965</v>
      </c>
      <c r="O1231" s="60">
        <f t="shared" si="82"/>
        <v>0.58083538243658017</v>
      </c>
      <c r="P1231" s="57">
        <f>'[6]Marketshare 2018'!$HL$77</f>
        <v>4491150.3</v>
      </c>
      <c r="Q1231" s="59">
        <f t="shared" si="78"/>
        <v>0.19407178000432582</v>
      </c>
      <c r="R1231" s="54">
        <v>1538595.27</v>
      </c>
      <c r="S1231" s="61">
        <f t="shared" si="83"/>
        <v>0.19815792581451497</v>
      </c>
      <c r="T1231" s="4">
        <v>5306</v>
      </c>
      <c r="U1231" s="62">
        <v>471079.09</v>
      </c>
      <c r="V1231" s="91">
        <v>5515168.0899999999</v>
      </c>
      <c r="W1231" s="51">
        <v>2737</v>
      </c>
      <c r="X1231" s="57">
        <f>'[7]From Apr 2018'!$HL$10</f>
        <v>215166120.00999999</v>
      </c>
      <c r="Y1231" s="61">
        <f t="shared" si="84"/>
        <v>0.13830310748395092</v>
      </c>
      <c r="Z1231" s="57">
        <f>'[7]From Apr 2018'!$HL$18</f>
        <v>2519008.29</v>
      </c>
      <c r="AA1231" s="59">
        <f t="shared" si="79"/>
        <v>7.8048479933641585E-2</v>
      </c>
    </row>
    <row r="1232" spans="1:27" s="63" customFormat="1" ht="13" x14ac:dyDescent="0.3">
      <c r="A1232" s="52">
        <v>44724</v>
      </c>
      <c r="B1232" s="86">
        <f t="shared" si="85"/>
        <v>24218736.890299998</v>
      </c>
      <c r="C1232" s="53">
        <f t="shared" si="74"/>
        <v>0.17886017545539645</v>
      </c>
      <c r="D1232" s="54">
        <f>[5]Data!$AJ$1227</f>
        <v>15793689</v>
      </c>
      <c r="E1232" s="91">
        <f>[5]Data!$I$1227</f>
        <v>13127331.23</v>
      </c>
      <c r="F1232" s="55"/>
      <c r="G1232" s="53">
        <f t="shared" si="80"/>
        <v>0.31867093027141213</v>
      </c>
      <c r="H1232" s="56">
        <v>8019</v>
      </c>
      <c r="I1232" s="57">
        <f>'[6]Marketshare 2018'!$HM$13</f>
        <v>2288297183.6200004</v>
      </c>
      <c r="J1232" s="58">
        <f t="shared" si="81"/>
        <v>0.17145771551050459</v>
      </c>
      <c r="K1232" s="57">
        <f>'[6]Marketshare 2018'!$HM$67</f>
        <v>8860628.0403000005</v>
      </c>
      <c r="L1232" s="59">
        <f t="shared" si="76"/>
        <v>4.3023879666824368E-2</v>
      </c>
      <c r="M1232" s="57">
        <v>382</v>
      </c>
      <c r="N1232" s="57">
        <f>'[6]Marketshare 2018'!$HM$24</f>
        <v>250297520</v>
      </c>
      <c r="O1232" s="60">
        <f t="shared" si="82"/>
        <v>0.56808512324484939</v>
      </c>
      <c r="P1232" s="57">
        <f>'[6]Marketshare 2018'!$HM$77</f>
        <v>4832722.3499999996</v>
      </c>
      <c r="Q1232" s="59">
        <f t="shared" si="78"/>
        <v>0.21453234934169543</v>
      </c>
      <c r="R1232" s="54">
        <v>1155355.75</v>
      </c>
      <c r="S1232" s="61">
        <f t="shared" si="83"/>
        <v>1.7967775319263968E-2</v>
      </c>
      <c r="T1232" s="4">
        <v>5306</v>
      </c>
      <c r="U1232" s="62">
        <v>754448.51</v>
      </c>
      <c r="V1232" s="91">
        <v>6454903.29</v>
      </c>
      <c r="W1232" s="51">
        <v>2737</v>
      </c>
      <c r="X1232" s="57">
        <f>'[7]From Apr 2018'!$HM$10</f>
        <v>181951019.81</v>
      </c>
      <c r="Y1232" s="61">
        <f t="shared" si="84"/>
        <v>9.2792395192438093E-3</v>
      </c>
      <c r="Z1232" s="57">
        <f>'[7]From Apr 2018'!$HM$18</f>
        <v>2160678.9500000002</v>
      </c>
      <c r="AA1232" s="59">
        <f t="shared" si="79"/>
        <v>7.9167054674247367E-2</v>
      </c>
    </row>
    <row r="1233" spans="1:27" s="63" customFormat="1" ht="13" x14ac:dyDescent="0.3">
      <c r="A1233" s="52">
        <v>44731</v>
      </c>
      <c r="B1233" s="86">
        <f t="shared" si="85"/>
        <v>18665888.413799997</v>
      </c>
      <c r="C1233" s="53">
        <f t="shared" si="74"/>
        <v>-1.3216607807408742E-2</v>
      </c>
      <c r="D1233" s="54">
        <f>[5]Data!$AJ$1228</f>
        <v>18139811.699999999</v>
      </c>
      <c r="E1233" s="91">
        <f>[5]Data!$I$1228</f>
        <v>11208429.899999999</v>
      </c>
      <c r="F1233" s="55"/>
      <c r="G1233" s="53">
        <f t="shared" si="80"/>
        <v>0.15251424643515143</v>
      </c>
      <c r="H1233" s="56">
        <v>8019</v>
      </c>
      <c r="I1233" s="57">
        <f>'[6]Marketshare 2018'!$HN$13</f>
        <v>2340107295.0199995</v>
      </c>
      <c r="J1233" s="58">
        <f t="shared" si="81"/>
        <v>0.25469232873589442</v>
      </c>
      <c r="K1233" s="57">
        <f>'[6]Marketshare 2018'!$HN$67</f>
        <v>8732158.5438000001</v>
      </c>
      <c r="L1233" s="59">
        <f t="shared" si="76"/>
        <v>4.1461339839620817E-2</v>
      </c>
      <c r="M1233" s="57">
        <v>382</v>
      </c>
      <c r="N1233" s="57">
        <f>'[6]Marketshare 2018'!$HN$24</f>
        <v>224013345</v>
      </c>
      <c r="O1233" s="60">
        <f t="shared" si="82"/>
        <v>0.39927139157057923</v>
      </c>
      <c r="P1233" s="57">
        <f>'[6]Marketshare 2018'!$HN$77</f>
        <v>2129917.9499999997</v>
      </c>
      <c r="Q1233" s="59">
        <f t="shared" si="78"/>
        <v>0.10564439810494324</v>
      </c>
      <c r="R1233" s="54">
        <v>1123621.19</v>
      </c>
      <c r="S1233" s="61">
        <f t="shared" si="83"/>
        <v>1.0990617606353892E-2</v>
      </c>
      <c r="T1233" s="4">
        <v>5306</v>
      </c>
      <c r="U1233" s="62">
        <v>483347.33</v>
      </c>
      <c r="V1233" s="91">
        <v>4574486.0599999996</v>
      </c>
      <c r="W1233" s="51">
        <v>2737</v>
      </c>
      <c r="X1233" s="57">
        <f>'[7]From Apr 2018'!$HN$10</f>
        <v>132433074.71000001</v>
      </c>
      <c r="Y1233" s="61">
        <f t="shared" si="84"/>
        <v>-0.14145908575828781</v>
      </c>
      <c r="Z1233" s="57">
        <f>'[7]From Apr 2018'!$HN$18</f>
        <v>1622357.3399999999</v>
      </c>
      <c r="AA1233" s="59">
        <f t="shared" si="79"/>
        <v>8.1669293140585117E-2</v>
      </c>
    </row>
    <row r="1234" spans="1:27" s="63" customFormat="1" ht="13" x14ac:dyDescent="0.3">
      <c r="A1234" s="52">
        <v>44738</v>
      </c>
      <c r="B1234" s="86">
        <f t="shared" si="85"/>
        <v>23587195.772999998</v>
      </c>
      <c r="C1234" s="53">
        <f t="shared" si="74"/>
        <v>0.36014992202603691</v>
      </c>
      <c r="D1234" s="54">
        <f>[5]Data!$AJ$1229</f>
        <v>16600885.27</v>
      </c>
      <c r="E1234" s="91">
        <f>[5]Data!$I$1229</f>
        <v>14433756.449999999</v>
      </c>
      <c r="F1234" s="55"/>
      <c r="G1234" s="53">
        <f t="shared" si="80"/>
        <v>0.72914761621053437</v>
      </c>
      <c r="H1234" s="56">
        <v>8019</v>
      </c>
      <c r="I1234" s="57">
        <f>'[6]Marketshare 2018'!$HO$13</f>
        <v>2478627637.5599999</v>
      </c>
      <c r="J1234" s="58">
        <f t="shared" si="81"/>
        <v>0.50036997405325678</v>
      </c>
      <c r="K1234" s="57">
        <f>'[6]Marketshare 2018'!$HO$67</f>
        <v>9661679.9279999994</v>
      </c>
      <c r="L1234" s="59">
        <f t="shared" si="76"/>
        <v>4.3311063579392267E-2</v>
      </c>
      <c r="M1234" s="57">
        <v>382</v>
      </c>
      <c r="N1234" s="57">
        <f>'[6]Marketshare 2018'!$HO$24</f>
        <v>245939785</v>
      </c>
      <c r="O1234" s="60">
        <f t="shared" si="82"/>
        <v>0.76336883758730734</v>
      </c>
      <c r="P1234" s="57">
        <f>'[6]Marketshare 2018'!$HO$77</f>
        <v>4772076.5249999994</v>
      </c>
      <c r="Q1234" s="59">
        <f t="shared" si="78"/>
        <v>0.21559371738086211</v>
      </c>
      <c r="R1234" s="54">
        <v>1237444.6100000001</v>
      </c>
      <c r="S1234" s="61">
        <f t="shared" si="83"/>
        <v>0.29168426654383417</v>
      </c>
      <c r="T1234" s="4">
        <v>5306</v>
      </c>
      <c r="U1234" s="62">
        <v>489571.61</v>
      </c>
      <c r="V1234" s="91">
        <v>5192250.08</v>
      </c>
      <c r="W1234" s="51">
        <v>2737</v>
      </c>
      <c r="X1234" s="57">
        <f>'[7]From Apr 2018'!$HO$10</f>
        <v>187310250.48000002</v>
      </c>
      <c r="Y1234" s="61">
        <f t="shared" si="84"/>
        <v>0.28949393528805989</v>
      </c>
      <c r="Z1234" s="57">
        <f>'[7]From Apr 2018'!$HO$18</f>
        <v>2234173.02</v>
      </c>
      <c r="AA1234" s="59">
        <f t="shared" si="79"/>
        <v>7.9517734677261323E-2</v>
      </c>
    </row>
    <row r="1235" spans="1:27" s="63" customFormat="1" ht="13" x14ac:dyDescent="0.3">
      <c r="A1235" s="52">
        <v>44745</v>
      </c>
      <c r="B1235" s="86">
        <f t="shared" si="85"/>
        <v>28653163.607099991</v>
      </c>
      <c r="C1235" s="53">
        <f t="shared" si="74"/>
        <v>0.42337384938798173</v>
      </c>
      <c r="D1235" s="54">
        <f>[5]Data!$AJ$1230</f>
        <v>12388283.559999999</v>
      </c>
      <c r="E1235" s="91">
        <f>[5]Data!$I$1230</f>
        <v>14512047.199999999</v>
      </c>
      <c r="F1235" s="55"/>
      <c r="G1235" s="53">
        <f t="shared" si="80"/>
        <v>0.53884395878386959</v>
      </c>
      <c r="H1235" s="56">
        <v>8019</v>
      </c>
      <c r="I1235" s="57">
        <f>'[6]Marketshare 2018'!$HP$13</f>
        <v>2479538532.3500004</v>
      </c>
      <c r="J1235" s="58">
        <f t="shared" si="81"/>
        <v>0.56832682232164267</v>
      </c>
      <c r="K1235" s="57">
        <f>'[6]Marketshare 2018'!$HP$67</f>
        <v>9343688.5520999972</v>
      </c>
      <c r="L1235" s="59">
        <f t="shared" si="76"/>
        <v>4.1870194931637135E-2</v>
      </c>
      <c r="M1235" s="57">
        <v>382</v>
      </c>
      <c r="N1235" s="57">
        <f>'[6]Marketshare 2018'!$HP$24</f>
        <v>224390965</v>
      </c>
      <c r="O1235" s="60">
        <f t="shared" si="82"/>
        <v>0.54063925783787159</v>
      </c>
      <c r="P1235" s="57">
        <f>'[6]Marketshare 2018'!$HP$77</f>
        <v>4943220.9749999996</v>
      </c>
      <c r="Q1235" s="59">
        <f t="shared" si="78"/>
        <v>0.24477223269662396</v>
      </c>
      <c r="R1235" s="54">
        <v>1385370.02</v>
      </c>
      <c r="S1235" s="61">
        <f t="shared" si="83"/>
        <v>0.37199247596274887</v>
      </c>
      <c r="T1235" s="4">
        <v>5306</v>
      </c>
      <c r="U1235" s="62">
        <v>444296.32</v>
      </c>
      <c r="V1235" s="91">
        <v>10002376.989999995</v>
      </c>
      <c r="W1235" s="51">
        <v>2737</v>
      </c>
      <c r="X1235" s="57">
        <f>'[7]From Apr 2018'!$HP$10</f>
        <v>213705316.50999999</v>
      </c>
      <c r="Y1235" s="61">
        <f t="shared" si="84"/>
        <v>0.35915802628940785</v>
      </c>
      <c r="Z1235" s="57">
        <f>'[7]From Apr 2018'!$HP$18</f>
        <v>2534210.75</v>
      </c>
      <c r="AA1235" s="59">
        <f t="shared" si="79"/>
        <v>7.905623785706227E-2</v>
      </c>
    </row>
    <row r="1236" spans="1:27" s="63" customFormat="1" ht="13" x14ac:dyDescent="0.3">
      <c r="A1236" s="52">
        <v>44752</v>
      </c>
      <c r="B1236" s="86">
        <f t="shared" si="85"/>
        <v>23061966.861200001</v>
      </c>
      <c r="C1236" s="53">
        <f t="shared" si="74"/>
        <v>2.0336723631435292</v>
      </c>
      <c r="D1236" s="54">
        <f>[5]Data!$AJ$1231</f>
        <v>22031496</v>
      </c>
      <c r="E1236" s="91">
        <f>[5]Data!$I$1231</f>
        <v>14196301.170000002</v>
      </c>
      <c r="F1236" s="55"/>
      <c r="G1236" s="53">
        <f t="shared" si="80"/>
        <v>-2234.4634302901154</v>
      </c>
      <c r="H1236" s="56">
        <v>8019</v>
      </c>
      <c r="I1236" s="57">
        <f>'[6]Marketshare 2018'!$HQ$13</f>
        <v>2408595687.1599998</v>
      </c>
      <c r="J1236" s="58">
        <f t="shared" si="81"/>
        <v>2830.0854481206893</v>
      </c>
      <c r="K1236" s="57">
        <f>'[6]Marketshare 2018'!$HQ$67</f>
        <v>9570275.8362000007</v>
      </c>
      <c r="L1236" s="59">
        <f t="shared" si="76"/>
        <v>4.4148712358354492E-2</v>
      </c>
      <c r="M1236" s="57">
        <v>382</v>
      </c>
      <c r="N1236" s="57">
        <f>'[6]Marketshare 2018'!$HQ$24</f>
        <v>204525889</v>
      </c>
      <c r="O1236" s="60">
        <f t="shared" si="82"/>
        <v>13366.705163398692</v>
      </c>
      <c r="P1236" s="57">
        <f>'[6]Marketshare 2018'!$HQ$77</f>
        <v>4626025.335</v>
      </c>
      <c r="Q1236" s="59">
        <f t="shared" si="78"/>
        <v>0.25131430427372448</v>
      </c>
      <c r="R1236" s="54">
        <v>1315196.99</v>
      </c>
      <c r="S1236" s="61">
        <f t="shared" si="83"/>
        <v>4827.0055431151577</v>
      </c>
      <c r="T1236" s="4">
        <v>5306</v>
      </c>
      <c r="U1236" s="62">
        <v>581912.91</v>
      </c>
      <c r="V1236" s="91">
        <v>4725094.2</v>
      </c>
      <c r="W1236" s="51">
        <v>2737</v>
      </c>
      <c r="X1236" s="57">
        <f>'[7]From Apr 2018'!$HQ$10</f>
        <v>196149014.32999998</v>
      </c>
      <c r="Y1236" s="61">
        <f t="shared" si="84"/>
        <v>268.46260908293436</v>
      </c>
      <c r="Z1236" s="57">
        <f>'[7]From Apr 2018'!$HQ$18</f>
        <v>2243461.59</v>
      </c>
      <c r="AA1236" s="59">
        <f t="shared" si="79"/>
        <v>7.6250246023859283E-2</v>
      </c>
    </row>
    <row r="1237" spans="1:27" s="63" customFormat="1" ht="13" x14ac:dyDescent="0.3">
      <c r="A1237" s="52">
        <v>44759</v>
      </c>
      <c r="B1237" s="86">
        <f t="shared" si="85"/>
        <v>25815369.757200003</v>
      </c>
      <c r="C1237" s="53">
        <f t="shared" si="74"/>
        <v>3.7641601696765123</v>
      </c>
      <c r="D1237" s="54">
        <f>[5]Data!$AJ$1232</f>
        <v>10097253.49</v>
      </c>
      <c r="E1237" s="91">
        <f>[5]Data!$I$1232</f>
        <v>14476402.27</v>
      </c>
      <c r="F1237" s="55"/>
      <c r="G1237" s="53">
        <f t="shared" si="80"/>
        <v>50800.523968276255</v>
      </c>
      <c r="H1237" s="56">
        <v>8019</v>
      </c>
      <c r="I1237" s="57">
        <f>'[6]Marketshare 2018'!$HR$13</f>
        <v>2358191591.3499999</v>
      </c>
      <c r="J1237" s="58">
        <f t="shared" si="81"/>
        <v>45285.176381855505</v>
      </c>
      <c r="K1237" s="57">
        <f>'[6]Marketshare 2018'!$HR$67</f>
        <v>10176886.6272</v>
      </c>
      <c r="L1237" s="59">
        <f t="shared" si="76"/>
        <v>4.7950522126688953E-2</v>
      </c>
      <c r="M1237" s="57">
        <v>382</v>
      </c>
      <c r="N1237" s="57">
        <f>'[6]Marketshare 2018'!$HR$24</f>
        <v>201002565</v>
      </c>
      <c r="O1237" s="60">
        <v>0</v>
      </c>
      <c r="P1237" s="57">
        <f>'[6]Marketshare 2018'!$HR$77</f>
        <v>4299515.6399999997</v>
      </c>
      <c r="Q1237" s="59">
        <f t="shared" si="78"/>
        <v>0.23767057897992497</v>
      </c>
      <c r="R1237" s="54">
        <v>1221163.95</v>
      </c>
      <c r="S1237" s="61">
        <v>0</v>
      </c>
      <c r="T1237" s="4">
        <v>5306</v>
      </c>
      <c r="U1237" s="62">
        <v>753054.88</v>
      </c>
      <c r="V1237" s="91">
        <v>7316067.0000000009</v>
      </c>
      <c r="W1237" s="51">
        <v>2737</v>
      </c>
      <c r="X1237" s="57">
        <f>'[7]From Apr 2018'!$HR$10</f>
        <v>179557677.84</v>
      </c>
      <c r="Y1237" s="61">
        <f t="shared" si="84"/>
        <v>21330.98030722441</v>
      </c>
      <c r="Z1237" s="57">
        <f>'[7]From Apr 2018'!$HR$18</f>
        <v>2048681.66</v>
      </c>
      <c r="AA1237" s="59">
        <f t="shared" si="79"/>
        <v>7.6064014068524408E-2</v>
      </c>
    </row>
    <row r="1238" spans="1:27" s="63" customFormat="1" ht="13" x14ac:dyDescent="0.3">
      <c r="A1238" s="52">
        <v>44766</v>
      </c>
      <c r="B1238" s="86">
        <f t="shared" si="85"/>
        <v>22613476.227600001</v>
      </c>
      <c r="C1238" s="53">
        <f t="shared" si="74"/>
        <v>3.6427216813445726</v>
      </c>
      <c r="D1238" s="54">
        <f>[5]Data!$AJ$1233</f>
        <v>18569583.66</v>
      </c>
      <c r="E1238" s="91">
        <f>[5]Data!$I$1233</f>
        <v>13347073.050000001</v>
      </c>
      <c r="F1238" s="55"/>
      <c r="G1238" s="53">
        <v>0</v>
      </c>
      <c r="H1238" s="56">
        <v>8019</v>
      </c>
      <c r="I1238" s="57">
        <f>'[6]Marketshare 2018'!$HS$13</f>
        <v>2358155943.29</v>
      </c>
      <c r="J1238" s="58">
        <v>0</v>
      </c>
      <c r="K1238" s="57">
        <f>'[6]Marketshare 2018'!$HS$67</f>
        <v>9213995.9375999998</v>
      </c>
      <c r="L1238" s="59">
        <f t="shared" si="76"/>
        <v>4.3414318264790794E-2</v>
      </c>
      <c r="M1238" s="57">
        <v>382</v>
      </c>
      <c r="N1238" s="57">
        <f>'[6]Marketshare 2018'!$HS$24</f>
        <v>229278285</v>
      </c>
      <c r="O1238" s="60">
        <v>0</v>
      </c>
      <c r="P1238" s="57">
        <f>'[6]Marketshare 2018'!$HS$77</f>
        <v>4133077.11</v>
      </c>
      <c r="Q1238" s="59">
        <f t="shared" si="78"/>
        <v>0.20029406186460266</v>
      </c>
      <c r="R1238" s="54">
        <v>1140816.1700000002</v>
      </c>
      <c r="S1238" s="61">
        <v>0</v>
      </c>
      <c r="T1238" s="4">
        <v>5306</v>
      </c>
      <c r="U1238" s="62">
        <v>430494.24</v>
      </c>
      <c r="V1238" s="91">
        <v>5524575.7300000014</v>
      </c>
      <c r="W1238" s="51">
        <v>2737</v>
      </c>
      <c r="X1238" s="57">
        <f>'[7]From Apr 2018'!$HS$10</f>
        <v>185605953.79000002</v>
      </c>
      <c r="Y1238" s="61">
        <f t="shared" si="84"/>
        <v>1656.8295437006286</v>
      </c>
      <c r="Z1238" s="57">
        <f>'[7]From Apr 2018'!$HS$18</f>
        <v>2170517.04</v>
      </c>
      <c r="AA1238" s="59">
        <f t="shared" si="79"/>
        <v>7.796147324224259E-2</v>
      </c>
    </row>
    <row r="1239" spans="1:27" s="63" customFormat="1" ht="13" x14ac:dyDescent="0.3">
      <c r="A1239" s="52">
        <v>44773</v>
      </c>
      <c r="B1239" s="86">
        <f t="shared" si="85"/>
        <v>27056378.401619997</v>
      </c>
      <c r="C1239" s="53">
        <f t="shared" si="74"/>
        <v>4.0125944401186029</v>
      </c>
      <c r="D1239" s="54">
        <f>[5]Data!$AJ$1234</f>
        <v>23351913</v>
      </c>
      <c r="E1239" s="91">
        <f>[5]Data!$I$1234</f>
        <v>16991491.109999999</v>
      </c>
      <c r="F1239" s="55"/>
      <c r="G1239" s="53">
        <f t="shared" si="80"/>
        <v>755176.38266666664</v>
      </c>
      <c r="H1239" s="56">
        <v>8019</v>
      </c>
      <c r="I1239" s="57">
        <f>'[6]Marketshare 2018'!$HT$13</f>
        <v>2626949712.1199999</v>
      </c>
      <c r="J1239" s="58">
        <f t="shared" si="81"/>
        <v>3367883.246307692</v>
      </c>
      <c r="K1239" s="57">
        <f>'[6]Marketshare 2018'!$HT$67</f>
        <v>10019874.33162</v>
      </c>
      <c r="L1239" s="59">
        <f t="shared" si="76"/>
        <v>4.2380688333829179E-2</v>
      </c>
      <c r="M1239" s="57">
        <v>382</v>
      </c>
      <c r="N1239" s="57">
        <f>'[6]Marketshare 2018'!$HT$24</f>
        <v>239888525</v>
      </c>
      <c r="O1239" s="60">
        <v>0</v>
      </c>
      <c r="P1239" s="57">
        <f>'[6]Marketshare 2018'!$HT$77</f>
        <v>4797881.55</v>
      </c>
      <c r="Q1239" s="59">
        <f t="shared" si="78"/>
        <v>0.22222736581501762</v>
      </c>
      <c r="R1239" s="54">
        <v>1474684.82</v>
      </c>
      <c r="S1239" s="61">
        <v>0</v>
      </c>
      <c r="T1239" s="4">
        <v>5306</v>
      </c>
      <c r="U1239" s="62">
        <v>564897.41999999993</v>
      </c>
      <c r="V1239" s="91">
        <v>7492422.0799999963</v>
      </c>
      <c r="W1239" s="51">
        <v>2737</v>
      </c>
      <c r="X1239" s="57">
        <f>'[7]From Apr 2018'!$HT$10</f>
        <v>230420176.86999997</v>
      </c>
      <c r="Y1239" s="61">
        <f t="shared" si="84"/>
        <v>14104.48663156928</v>
      </c>
      <c r="Z1239" s="57">
        <f>'[7]From Apr 2018'!$HT$18</f>
        <v>2706618.2</v>
      </c>
      <c r="AA1239" s="59">
        <f t="shared" si="79"/>
        <v>7.830964101513381E-2</v>
      </c>
    </row>
    <row r="1240" spans="1:27" s="63" customFormat="1" ht="13" x14ac:dyDescent="0.3">
      <c r="A1240" s="52">
        <v>44780</v>
      </c>
      <c r="B1240" s="86">
        <f t="shared" si="85"/>
        <v>26784434.846860003</v>
      </c>
      <c r="C1240" s="53">
        <f t="shared" si="74"/>
        <v>0.40846824025417683</v>
      </c>
      <c r="D1240" s="54">
        <f>[5]Data!$AJ$1235</f>
        <v>23342398</v>
      </c>
      <c r="E1240" s="91">
        <f>[5]Data!$I$1235</f>
        <v>15304184.809999999</v>
      </c>
      <c r="F1240" s="55"/>
      <c r="G1240" s="53">
        <f t="shared" si="80"/>
        <v>0.64407104289024542</v>
      </c>
      <c r="H1240" s="56">
        <v>8019</v>
      </c>
      <c r="I1240" s="57">
        <f>'[6]Marketshare 2018'!$HU$13</f>
        <v>2455513126.7100005</v>
      </c>
      <c r="J1240" s="58">
        <f t="shared" si="81"/>
        <v>0.32978216619391776</v>
      </c>
      <c r="K1240" s="57">
        <f>'[6]Marketshare 2018'!$HU$67</f>
        <v>9082861.1418599989</v>
      </c>
      <c r="L1240" s="59">
        <f t="shared" si="76"/>
        <v>4.1099629342734464E-2</v>
      </c>
      <c r="M1240" s="57">
        <v>382</v>
      </c>
      <c r="N1240" s="57">
        <f>'[6]Marketshare 2018'!$HU$24</f>
        <v>250517660</v>
      </c>
      <c r="O1240" s="60">
        <f t="shared" si="82"/>
        <v>0.94720508131067893</v>
      </c>
      <c r="P1240" s="57">
        <f>'[6]Marketshare 2018'!$HU$77</f>
        <v>5794109.3250000002</v>
      </c>
      <c r="Q1240" s="59">
        <f t="shared" si="78"/>
        <v>0.25698384896298332</v>
      </c>
      <c r="R1240" s="54">
        <v>1493506.4800000002</v>
      </c>
      <c r="S1240" s="61">
        <f t="shared" si="83"/>
        <v>0.28194600871841002</v>
      </c>
      <c r="T1240" s="4">
        <v>5306</v>
      </c>
      <c r="U1240" s="62">
        <v>443427.75</v>
      </c>
      <c r="V1240" s="91">
        <v>7454883.8400000026</v>
      </c>
      <c r="W1240" s="51">
        <v>2737</v>
      </c>
      <c r="X1240" s="57">
        <f>'[7]From Apr 2018'!$HU$10</f>
        <v>211701545.16999999</v>
      </c>
      <c r="Y1240" s="61">
        <f t="shared" si="84"/>
        <v>0.21374163340867391</v>
      </c>
      <c r="Z1240" s="57">
        <f>'[7]From Apr 2018'!$HU$18</f>
        <v>2515646.31</v>
      </c>
      <c r="AA1240" s="59">
        <f t="shared" si="79"/>
        <v>7.9219900764222667E-2</v>
      </c>
    </row>
    <row r="1241" spans="1:27" s="63" customFormat="1" ht="13" x14ac:dyDescent="0.3">
      <c r="A1241" s="52">
        <v>44787</v>
      </c>
      <c r="B1241" s="86">
        <f t="shared" si="85"/>
        <v>23098413.426240001</v>
      </c>
      <c r="C1241" s="53">
        <f t="shared" si="74"/>
        <v>8.3668448952490149E-2</v>
      </c>
      <c r="D1241" s="54">
        <f>[5]Data!$AJ$1236</f>
        <v>42795405.390000001</v>
      </c>
      <c r="E1241" s="91">
        <f>[5]Data!$I$1236</f>
        <v>13154049.869999999</v>
      </c>
      <c r="F1241" s="55"/>
      <c r="G1241" s="53">
        <f t="shared" si="80"/>
        <v>0.33466594481593259</v>
      </c>
      <c r="H1241" s="56">
        <v>8019</v>
      </c>
      <c r="I1241" s="57">
        <f>'[6]Marketshare 2018'!$HV$13</f>
        <v>2735282286.29</v>
      </c>
      <c r="J1241" s="58">
        <f t="shared" si="81"/>
        <v>0.40044178400720365</v>
      </c>
      <c r="K1241" s="57">
        <f>'[6]Marketshare 2018'!$HV$67</f>
        <v>9679902.5012399983</v>
      </c>
      <c r="L1241" s="59">
        <f t="shared" si="76"/>
        <v>3.9321159931131458E-2</v>
      </c>
      <c r="M1241" s="57">
        <v>382</v>
      </c>
      <c r="N1241" s="57">
        <f>'[6]Marketshare 2018'!$HV$24</f>
        <v>203541030</v>
      </c>
      <c r="O1241" s="60">
        <f t="shared" si="82"/>
        <v>0.35934247533382568</v>
      </c>
      <c r="P1241" s="57">
        <f>'[6]Marketshare 2018'!$HV$77</f>
        <v>3474147.375</v>
      </c>
      <c r="Q1241" s="59">
        <f t="shared" si="78"/>
        <v>0.18965039874270068</v>
      </c>
      <c r="R1241" s="54">
        <v>1160598.3</v>
      </c>
      <c r="S1241" s="61">
        <f t="shared" si="83"/>
        <v>1.9273850364600831E-2</v>
      </c>
      <c r="T1241" s="4">
        <v>5306</v>
      </c>
      <c r="U1241" s="62">
        <v>555052.73</v>
      </c>
      <c r="V1241" s="91">
        <v>6109879.6400000043</v>
      </c>
      <c r="W1241" s="51">
        <v>2737</v>
      </c>
      <c r="X1241" s="57">
        <f>'[7]From Apr 2018'!$HV$10</f>
        <v>177921593.38999999</v>
      </c>
      <c r="Y1241" s="61">
        <f t="shared" si="84"/>
        <v>5.2898442685861857E-2</v>
      </c>
      <c r="Z1241" s="57">
        <f>'[7]From Apr 2018'!$HV$18</f>
        <v>2118832.88</v>
      </c>
      <c r="AA1241" s="59">
        <f t="shared" si="79"/>
        <v>7.9392007817569679E-2</v>
      </c>
    </row>
    <row r="1242" spans="1:27" s="63" customFormat="1" ht="13" x14ac:dyDescent="0.3">
      <c r="A1242" s="52">
        <v>44794</v>
      </c>
      <c r="B1242" s="86">
        <f t="shared" si="85"/>
        <v>21648954.809379999</v>
      </c>
      <c r="C1242" s="53">
        <f t="shared" si="74"/>
        <v>0.17056682390926725</v>
      </c>
      <c r="D1242" s="54">
        <f>[5]Data!$AJ$1237</f>
        <v>35589579.289999999</v>
      </c>
      <c r="E1242" s="91">
        <f>[5]Data!$I$1237</f>
        <v>12875309.259999998</v>
      </c>
      <c r="F1242" s="55"/>
      <c r="G1242" s="53">
        <f t="shared" si="80"/>
        <v>0.23766732918040256</v>
      </c>
      <c r="H1242" s="56">
        <v>8019</v>
      </c>
      <c r="I1242" s="57">
        <f>'[6]Marketshare 2018'!$HW$13</f>
        <v>2366626882</v>
      </c>
      <c r="J1242" s="58">
        <f t="shared" si="81"/>
        <v>0.14959806690526256</v>
      </c>
      <c r="K1242" s="57">
        <f>'[6]Marketshare 2018'!$HW$67</f>
        <v>8868177.8443799987</v>
      </c>
      <c r="L1242" s="59">
        <f t="shared" si="76"/>
        <v>4.1635337674660954E-2</v>
      </c>
      <c r="M1242" s="57">
        <v>382</v>
      </c>
      <c r="N1242" s="57">
        <f>'[6]Marketshare 2018'!$HW$24</f>
        <v>220913275</v>
      </c>
      <c r="O1242" s="60">
        <f t="shared" si="82"/>
        <v>0.51802995465527379</v>
      </c>
      <c r="P1242" s="57">
        <f>'[6]Marketshare 2018'!$HW$77</f>
        <v>4007131.4249999998</v>
      </c>
      <c r="Q1242" s="59">
        <f t="shared" si="78"/>
        <v>0.20154371664627216</v>
      </c>
      <c r="R1242" s="54">
        <v>1000688.97</v>
      </c>
      <c r="S1242" s="61">
        <f t="shared" si="83"/>
        <v>-0.10715216472750344</v>
      </c>
      <c r="T1242" s="4">
        <v>5306</v>
      </c>
      <c r="U1242" s="62">
        <v>757737.43</v>
      </c>
      <c r="V1242" s="91">
        <v>4910119.4399999985</v>
      </c>
      <c r="W1242" s="51">
        <v>2737</v>
      </c>
      <c r="X1242" s="57">
        <f>'[7]From Apr 2018'!$HW$10</f>
        <v>176891909.51999998</v>
      </c>
      <c r="Y1242" s="61">
        <f t="shared" si="84"/>
        <v>0.17777291092443703</v>
      </c>
      <c r="Z1242" s="57">
        <f>'[7]From Apr 2018'!$HW$18</f>
        <v>2105099.7000000002</v>
      </c>
      <c r="AA1242" s="59">
        <f t="shared" si="79"/>
        <v>7.9336573606342761E-2</v>
      </c>
    </row>
    <row r="1243" spans="1:27" s="63" customFormat="1" ht="13" x14ac:dyDescent="0.3">
      <c r="A1243" s="52">
        <v>44801</v>
      </c>
      <c r="B1243" s="86">
        <f t="shared" si="85"/>
        <v>28467997.287479997</v>
      </c>
      <c r="C1243" s="53">
        <f t="shared" ref="C1243:C1306" si="86">(B1243/B1190)-1</f>
        <v>0.7041723750755815</v>
      </c>
      <c r="D1243" s="54">
        <f>[5]Data!$AJ$1238</f>
        <v>18199476.129999999</v>
      </c>
      <c r="E1243" s="91">
        <f>[5]Data!$I$1238</f>
        <v>14914595.609999999</v>
      </c>
      <c r="F1243" s="55"/>
      <c r="G1243" s="53">
        <f t="shared" si="80"/>
        <v>0.6569742241266685</v>
      </c>
      <c r="H1243" s="56">
        <v>8019</v>
      </c>
      <c r="I1243" s="57">
        <f>'[6]Marketshare 2018'!$HX$13</f>
        <v>2376302375.4699998</v>
      </c>
      <c r="J1243" s="58">
        <f t="shared" si="81"/>
        <v>0.27868064380431523</v>
      </c>
      <c r="K1243" s="57">
        <f>'[6]Marketshare 2018'!$HX$67</f>
        <v>10074763.257480001</v>
      </c>
      <c r="L1243" s="59">
        <f t="shared" ref="L1243:L1306" si="87">(K1243/0.09)/I1243</f>
        <v>4.7107563047341344E-2</v>
      </c>
      <c r="M1243" s="57">
        <v>382</v>
      </c>
      <c r="N1243" s="57">
        <f>'[6]Marketshare 2018'!$HX$24</f>
        <v>240280930</v>
      </c>
      <c r="O1243" s="60">
        <f t="shared" si="82"/>
        <v>0.55619098407520462</v>
      </c>
      <c r="P1243" s="57">
        <f>'[6]Marketshare 2018'!$HX$77</f>
        <v>4839832.3499999996</v>
      </c>
      <c r="Q1243" s="59">
        <f t="shared" ref="Q1243:Q1306" si="88">(P1243/0.09)/N1243</f>
        <v>0.22380434019462137</v>
      </c>
      <c r="R1243" s="54">
        <v>1363998.86</v>
      </c>
      <c r="S1243" s="61">
        <f t="shared" si="83"/>
        <v>0.35140625381600454</v>
      </c>
      <c r="T1243" s="4">
        <v>5306</v>
      </c>
      <c r="U1243" s="62">
        <v>547670.29</v>
      </c>
      <c r="V1243" s="91">
        <v>9305594.129999999</v>
      </c>
      <c r="W1243" s="51">
        <v>2737</v>
      </c>
      <c r="X1243" s="57">
        <f>'[7]From Apr 2018'!$HX$10</f>
        <v>205613177.90999997</v>
      </c>
      <c r="Y1243" s="61">
        <f t="shared" si="84"/>
        <v>0.39692416289594568</v>
      </c>
      <c r="Z1243" s="57">
        <f>'[7]From Apr 2018'!$HX$18</f>
        <v>2336138.4</v>
      </c>
      <c r="AA1243" s="59">
        <f t="shared" ref="AA1243:AA1306" si="89">(Z1243/0.15)/X1243</f>
        <v>7.5745417479112592E-2</v>
      </c>
    </row>
    <row r="1244" spans="1:27" s="63" customFormat="1" ht="13" x14ac:dyDescent="0.3">
      <c r="A1244" s="52">
        <v>44808</v>
      </c>
      <c r="B1244" s="86">
        <f t="shared" si="85"/>
        <v>26426823.735880002</v>
      </c>
      <c r="C1244" s="53">
        <f t="shared" si="86"/>
        <v>0.22729989529477979</v>
      </c>
      <c r="D1244" s="54">
        <f>[5]Data!$AJ$1239</f>
        <v>16409725</v>
      </c>
      <c r="E1244" s="91">
        <f>[5]Data!$I$1239</f>
        <v>13245031.720000001</v>
      </c>
      <c r="F1244" s="55"/>
      <c r="G1244" s="53">
        <f t="shared" si="80"/>
        <v>0.14738879176578501</v>
      </c>
      <c r="H1244" s="56">
        <v>8019</v>
      </c>
      <c r="I1244" s="57">
        <f>'[6]Marketshare 2018'!$HY$13</f>
        <v>2418023382.6300001</v>
      </c>
      <c r="J1244" s="58">
        <f t="shared" si="81"/>
        <v>0.19497985741338941</v>
      </c>
      <c r="K1244" s="57">
        <f>'[6]Marketshare 2018'!$HY$67</f>
        <v>9979974.3790799994</v>
      </c>
      <c r="L1244" s="59">
        <f t="shared" si="87"/>
        <v>4.5859194335577648E-2</v>
      </c>
      <c r="M1244" s="57">
        <v>382</v>
      </c>
      <c r="N1244" s="57">
        <f>'[6]Marketshare 2018'!$HY$24</f>
        <v>232677500</v>
      </c>
      <c r="O1244" s="60">
        <f t="shared" si="82"/>
        <v>0.33548815219356198</v>
      </c>
      <c r="P1244" s="57">
        <f>'[6]Marketshare 2018'!$HY$77</f>
        <v>3265057.35</v>
      </c>
      <c r="Q1244" s="59">
        <f t="shared" si="88"/>
        <v>0.15591716001762096</v>
      </c>
      <c r="R1244" s="54">
        <v>1426523.2867999999</v>
      </c>
      <c r="S1244" s="61">
        <f t="shared" si="83"/>
        <v>8.6238535611404377E-2</v>
      </c>
      <c r="T1244" s="4">
        <v>5306</v>
      </c>
      <c r="U1244" s="62">
        <v>518318.89</v>
      </c>
      <c r="V1244" s="91">
        <v>8668567.2300000023</v>
      </c>
      <c r="W1244" s="51">
        <v>2737</v>
      </c>
      <c r="X1244" s="57">
        <f>'[7]From Apr 2018'!$HY$10</f>
        <v>223886321.13999999</v>
      </c>
      <c r="Y1244" s="61">
        <f t="shared" si="84"/>
        <v>0.28765738036262212</v>
      </c>
      <c r="Z1244" s="57">
        <f>'[7]From Apr 2018'!$HY$18</f>
        <v>2568382.6</v>
      </c>
      <c r="AA1244" s="59">
        <f t="shared" si="89"/>
        <v>7.6478770920353101E-2</v>
      </c>
    </row>
    <row r="1245" spans="1:27" s="63" customFormat="1" ht="13" x14ac:dyDescent="0.3">
      <c r="A1245" s="52">
        <v>44815</v>
      </c>
      <c r="B1245" s="86">
        <f t="shared" si="85"/>
        <v>20985424.521485001</v>
      </c>
      <c r="C1245" s="53">
        <f t="shared" si="86"/>
        <v>3.8259994201364833E-2</v>
      </c>
      <c r="D1245" s="54">
        <f>[5]Data!$AJ$1240</f>
        <v>14190747</v>
      </c>
      <c r="E1245" s="91">
        <f>[5]Data!$I$1240</f>
        <v>11768705.180000002</v>
      </c>
      <c r="F1245" s="55"/>
      <c r="G1245" s="53">
        <f t="shared" si="80"/>
        <v>0.25266967292305398</v>
      </c>
      <c r="H1245" s="56">
        <v>8019</v>
      </c>
      <c r="I1245" s="57">
        <f>'[6]Marketshare 2018'!$HZ$13</f>
        <v>2246740598.6399999</v>
      </c>
      <c r="J1245" s="58">
        <f t="shared" si="81"/>
        <v>0.12632472754011825</v>
      </c>
      <c r="K1245" s="57">
        <f>'[6]Marketshare 2018'!$HZ$67</f>
        <v>8544839.0414849985</v>
      </c>
      <c r="L1245" s="59">
        <f t="shared" si="87"/>
        <v>4.2257951840978351E-2</v>
      </c>
      <c r="M1245" s="57">
        <v>382</v>
      </c>
      <c r="N1245" s="57">
        <f>'[6]Marketshare 2018'!$HZ$24</f>
        <v>228400135</v>
      </c>
      <c r="O1245" s="60">
        <f t="shared" si="82"/>
        <v>0.47446466280323585</v>
      </c>
      <c r="P1245" s="57">
        <f>'[6]Marketshare 2018'!$HZ$77</f>
        <v>3223866.15</v>
      </c>
      <c r="Q1245" s="59">
        <f t="shared" si="88"/>
        <v>0.15683324793131143</v>
      </c>
      <c r="R1245" s="54">
        <v>1260107.1900000002</v>
      </c>
      <c r="S1245" s="61">
        <f t="shared" si="83"/>
        <v>-4.3284727389957811E-2</v>
      </c>
      <c r="T1245" s="4">
        <v>5306</v>
      </c>
      <c r="U1245" s="62">
        <v>589293.22</v>
      </c>
      <c r="V1245" s="91">
        <v>5111614.1500000013</v>
      </c>
      <c r="W1245" s="51">
        <v>2737</v>
      </c>
      <c r="X1245" s="57">
        <f>'[7]From Apr 2018'!$HZ$10</f>
        <v>189706653.23000002</v>
      </c>
      <c r="Y1245" s="61">
        <f t="shared" si="84"/>
        <v>3.3462355217676931E-2</v>
      </c>
      <c r="Z1245" s="57">
        <f>'[7]From Apr 2018'!$HZ$18</f>
        <v>2255704.77</v>
      </c>
      <c r="AA1245" s="59">
        <f t="shared" si="89"/>
        <v>7.9269923030943559E-2</v>
      </c>
    </row>
    <row r="1246" spans="1:27" s="63" customFormat="1" ht="13" x14ac:dyDescent="0.3">
      <c r="A1246" s="52">
        <v>44822</v>
      </c>
      <c r="B1246" s="86">
        <f t="shared" si="85"/>
        <v>26504107.138899993</v>
      </c>
      <c r="C1246" s="53">
        <f t="shared" si="86"/>
        <v>0.41223820692141944</v>
      </c>
      <c r="D1246" s="54">
        <f>[5]Data!$AJ$1241</f>
        <v>24421968.32</v>
      </c>
      <c r="E1246" s="91">
        <f>[5]Data!$I$1241</f>
        <v>15205072.069999998</v>
      </c>
      <c r="F1246" s="55"/>
      <c r="G1246" s="53">
        <f t="shared" si="80"/>
        <v>0.49745817816955973</v>
      </c>
      <c r="H1246" s="56">
        <v>8019</v>
      </c>
      <c r="I1246" s="57">
        <f>'[6]Marketshare 2018'!$IA$13</f>
        <v>2257180428.2799997</v>
      </c>
      <c r="J1246" s="58">
        <f t="shared" si="81"/>
        <v>0.17366091553363217</v>
      </c>
      <c r="K1246" s="57">
        <f>'[6]Marketshare 2018'!$IA$67</f>
        <v>9847645.6688999999</v>
      </c>
      <c r="L1246" s="59">
        <f t="shared" si="87"/>
        <v>4.8475648574260469E-2</v>
      </c>
      <c r="M1246" s="57">
        <v>382</v>
      </c>
      <c r="N1246" s="57">
        <f>'[6]Marketshare 2018'!$IA$24</f>
        <v>248247490</v>
      </c>
      <c r="O1246" s="60">
        <f t="shared" si="82"/>
        <v>0.54467940920284175</v>
      </c>
      <c r="P1246" s="57">
        <f>'[6]Marketshare 2018'!$IA$77</f>
        <v>5357426.3999999994</v>
      </c>
      <c r="Q1246" s="59">
        <f t="shared" si="88"/>
        <v>0.23978876886126821</v>
      </c>
      <c r="R1246" s="54">
        <v>1066873.3600000001</v>
      </c>
      <c r="S1246" s="61">
        <f t="shared" si="83"/>
        <v>-0.10266040791507769</v>
      </c>
      <c r="T1246" s="4">
        <v>5306</v>
      </c>
      <c r="U1246" s="62">
        <v>833986.99</v>
      </c>
      <c r="V1246" s="91">
        <v>7412916.4999999972</v>
      </c>
      <c r="W1246" s="51">
        <v>2737</v>
      </c>
      <c r="X1246" s="57">
        <f>'[7]From Apr 2018'!$IA$10</f>
        <v>169508540.63</v>
      </c>
      <c r="Y1246" s="61">
        <f t="shared" si="84"/>
        <v>5.9886680297380757E-2</v>
      </c>
      <c r="Z1246" s="57">
        <f>'[7]From Apr 2018'!$IA$18</f>
        <v>1985258.22</v>
      </c>
      <c r="AA1246" s="59">
        <f t="shared" si="89"/>
        <v>7.8078984992792935E-2</v>
      </c>
    </row>
    <row r="1247" spans="1:27" s="63" customFormat="1" ht="13" x14ac:dyDescent="0.3">
      <c r="A1247" s="52">
        <v>44829</v>
      </c>
      <c r="B1247" s="86">
        <f t="shared" si="85"/>
        <v>25408037.897779994</v>
      </c>
      <c r="C1247" s="53">
        <f t="shared" si="86"/>
        <v>6.8884490301562851E-2</v>
      </c>
      <c r="D1247" s="54">
        <f>[5]Data!$AJ$1242</f>
        <v>30281856.879999999</v>
      </c>
      <c r="E1247" s="91">
        <f>[5]Data!$I$1242</f>
        <v>15394664.65</v>
      </c>
      <c r="F1247" s="55"/>
      <c r="G1247" s="53">
        <f t="shared" si="80"/>
        <v>0.38326121185909323</v>
      </c>
      <c r="H1247" s="56">
        <v>8019</v>
      </c>
      <c r="I1247" s="57">
        <f>'[6]Marketshare 2018'!$IB$13</f>
        <v>2302639779.8800001</v>
      </c>
      <c r="J1247" s="58">
        <f t="shared" si="81"/>
        <v>0.11713533469432336</v>
      </c>
      <c r="K1247" s="57">
        <f>'[6]Marketshare 2018'!$IB$67</f>
        <v>9725852.4427799992</v>
      </c>
      <c r="L1247" s="59">
        <f t="shared" si="87"/>
        <v>4.6930930354912782E-2</v>
      </c>
      <c r="M1247" s="57">
        <v>382</v>
      </c>
      <c r="N1247" s="57">
        <f>'[6]Marketshare 2018'!$IB$24</f>
        <v>258321595</v>
      </c>
      <c r="O1247" s="60">
        <f t="shared" si="82"/>
        <v>0.31020452672564636</v>
      </c>
      <c r="P1247" s="57">
        <f>'[6]Marketshare 2018'!$IB$77</f>
        <v>5668812.2249999996</v>
      </c>
      <c r="Q1247" s="59">
        <f t="shared" si="88"/>
        <v>0.24383096000936352</v>
      </c>
      <c r="R1247" s="54">
        <v>1192184.8600000001</v>
      </c>
      <c r="S1247" s="61">
        <f t="shared" si="83"/>
        <v>9.8735686797553512E-2</v>
      </c>
      <c r="T1247" s="4">
        <v>5306</v>
      </c>
      <c r="U1247" s="62">
        <v>489450.21</v>
      </c>
      <c r="V1247" s="91">
        <v>6193955.259999997</v>
      </c>
      <c r="W1247" s="51">
        <v>2737</v>
      </c>
      <c r="X1247" s="57">
        <f>'[7]From Apr 2018'!$IB$10</f>
        <v>180034532</v>
      </c>
      <c r="Y1247" s="61">
        <f t="shared" si="84"/>
        <v>9.4819043276055837E-2</v>
      </c>
      <c r="Z1247" s="57">
        <f>'[7]From Apr 2018'!$IB$18</f>
        <v>2137782.9</v>
      </c>
      <c r="AA1247" s="59">
        <f t="shared" si="89"/>
        <v>7.9161957662655519E-2</v>
      </c>
    </row>
    <row r="1248" spans="1:27" s="63" customFormat="1" ht="13" x14ac:dyDescent="0.3">
      <c r="A1248" s="52">
        <v>44836</v>
      </c>
      <c r="B1248" s="86">
        <f t="shared" si="85"/>
        <v>27064853.726199999</v>
      </c>
      <c r="C1248" s="53">
        <f t="shared" si="86"/>
        <v>0.25093499949950604</v>
      </c>
      <c r="D1248" s="54">
        <f>[5]Data!$AJ$1243</f>
        <v>30370074.199999999</v>
      </c>
      <c r="E1248" s="91">
        <f>[5]Data!$I$1243</f>
        <v>16307171.920599999</v>
      </c>
      <c r="F1248" s="55"/>
      <c r="G1248" s="53">
        <f t="shared" ref="G1248:G1311" si="90">(E1248/E1195)-1</f>
        <v>0.39955730432546699</v>
      </c>
      <c r="H1248" s="56">
        <v>8019</v>
      </c>
      <c r="I1248" s="57">
        <f>'[6]Marketshare 2018'!$IC$13</f>
        <v>2524708574.8499999</v>
      </c>
      <c r="J1248" s="58">
        <f t="shared" ref="J1248:J1311" si="91">(I1248/I1195)-1</f>
        <v>0.21506557919992453</v>
      </c>
      <c r="K1248" s="57">
        <f>'[6]Marketshare 2018'!$IC$67</f>
        <v>9753044.1011999995</v>
      </c>
      <c r="L1248" s="59">
        <f t="shared" si="87"/>
        <v>4.29226397690032E-2</v>
      </c>
      <c r="M1248" s="57">
        <v>382</v>
      </c>
      <c r="N1248" s="57">
        <f>'[6]Marketshare 2018'!$IC$24</f>
        <v>324388215</v>
      </c>
      <c r="O1248" s="60">
        <f t="shared" ref="O1248:O1311" si="92">(N1248/N1195)-1</f>
        <v>0.81550454110895987</v>
      </c>
      <c r="P1248" s="57">
        <f>'[6]Marketshare 2018'!$IC$77</f>
        <v>6554127.8250000002</v>
      </c>
      <c r="Q1248" s="59">
        <f t="shared" si="88"/>
        <v>0.22449533963494944</v>
      </c>
      <c r="R1248" s="54">
        <v>1469887.2000000002</v>
      </c>
      <c r="S1248" s="61">
        <f t="shared" ref="S1248:S1311" si="93">(R1248/R1195)-1</f>
        <v>0.28220546494353549</v>
      </c>
      <c r="T1248" s="4">
        <v>5306</v>
      </c>
      <c r="U1248" s="62">
        <v>694845.25</v>
      </c>
      <c r="V1248" s="91">
        <v>6082044.830000001</v>
      </c>
      <c r="W1248" s="51">
        <v>2737</v>
      </c>
      <c r="X1248" s="57">
        <f>'[7]From Apr 2018'!$IC$10</f>
        <v>213884545.39999998</v>
      </c>
      <c r="Y1248" s="61">
        <f t="shared" ref="Y1248:Y1311" si="94">(X1248/X1195)-1</f>
        <v>0.24787633856180746</v>
      </c>
      <c r="Z1248" s="57">
        <f>'[7]From Apr 2018'!$IC$18</f>
        <v>2510904.52</v>
      </c>
      <c r="AA1248" s="59">
        <f t="shared" si="89"/>
        <v>7.8263548380090989E-2</v>
      </c>
    </row>
    <row r="1249" spans="1:27" s="63" customFormat="1" ht="13" x14ac:dyDescent="0.3">
      <c r="A1249" s="52">
        <v>44843</v>
      </c>
      <c r="B1249" s="86">
        <f t="shared" si="85"/>
        <v>23794678.430399995</v>
      </c>
      <c r="C1249" s="53">
        <f t="shared" si="86"/>
        <v>3.8387375022565839E-2</v>
      </c>
      <c r="D1249" s="54">
        <f>[5]Data!$AJ$1244</f>
        <v>21967405</v>
      </c>
      <c r="E1249" s="91">
        <f>[5]Data!$I$1244</f>
        <v>13569866.514699997</v>
      </c>
      <c r="F1249" s="55"/>
      <c r="G1249" s="53">
        <f t="shared" si="90"/>
        <v>0.26997894036927983</v>
      </c>
      <c r="H1249" s="56">
        <v>8019</v>
      </c>
      <c r="I1249" s="57">
        <f>'[6]Marketshare 2018'!$ID$13</f>
        <v>2345293390.29</v>
      </c>
      <c r="J1249" s="58">
        <f t="shared" si="91"/>
        <v>6.3325254668009645E-2</v>
      </c>
      <c r="K1249" s="57">
        <f>'[6]Marketshare 2018'!$ID$67</f>
        <v>8777394.7254000008</v>
      </c>
      <c r="L1249" s="59">
        <f t="shared" si="87"/>
        <v>4.1583969180052423E-2</v>
      </c>
      <c r="M1249" s="57">
        <v>382</v>
      </c>
      <c r="N1249" s="57">
        <f>'[6]Marketshare 2018'!$ID$24</f>
        <v>214399224</v>
      </c>
      <c r="O1249" s="60">
        <f t="shared" si="92"/>
        <v>0.20238992687463098</v>
      </c>
      <c r="P1249" s="57">
        <f>'[6]Marketshare 2018'!$ID$77</f>
        <v>4792471.7850000001</v>
      </c>
      <c r="Q1249" s="59">
        <f t="shared" si="88"/>
        <v>0.24836697403345079</v>
      </c>
      <c r="R1249" s="54">
        <v>1292176.27</v>
      </c>
      <c r="S1249" s="61">
        <f t="shared" si="93"/>
        <v>-0.11264996736446287</v>
      </c>
      <c r="T1249" s="4">
        <v>5306</v>
      </c>
      <c r="U1249" s="62">
        <v>451301.12</v>
      </c>
      <c r="V1249" s="91">
        <v>6145402.2199999988</v>
      </c>
      <c r="W1249" s="51">
        <v>2737</v>
      </c>
      <c r="X1249" s="57">
        <f>'[7]From Apr 2018'!$ID$10</f>
        <v>198119403.77999997</v>
      </c>
      <c r="Y1249" s="61">
        <f t="shared" si="94"/>
        <v>-6.2464320552531039E-3</v>
      </c>
      <c r="Z1249" s="57">
        <f>'[7]From Apr 2018'!$ID$18</f>
        <v>2335932.31</v>
      </c>
      <c r="AA1249" s="59">
        <f t="shared" si="89"/>
        <v>7.8603517724894045E-2</v>
      </c>
    </row>
    <row r="1250" spans="1:27" s="63" customFormat="1" ht="13" x14ac:dyDescent="0.3">
      <c r="A1250" s="52">
        <v>44850</v>
      </c>
      <c r="B1250" s="86">
        <f t="shared" si="85"/>
        <v>21080429.497219998</v>
      </c>
      <c r="C1250" s="53">
        <f t="shared" si="86"/>
        <v>-4.7031193320553832E-2</v>
      </c>
      <c r="D1250" s="54">
        <f>[5]Data!$AJ$1245</f>
        <v>22125181</v>
      </c>
      <c r="E1250" s="91">
        <f>[5]Data!$I$1245</f>
        <v>12271983.649999999</v>
      </c>
      <c r="F1250" s="55"/>
      <c r="G1250" s="53">
        <f t="shared" si="90"/>
        <v>-4.4599229076205393E-2</v>
      </c>
      <c r="H1250" s="56">
        <v>8019</v>
      </c>
      <c r="I1250" s="57">
        <f>'[6]Marketshare 2018'!$IE$13</f>
        <v>2263283923.1599998</v>
      </c>
      <c r="J1250" s="58">
        <f t="shared" si="91"/>
        <v>4.745105888436818E-2</v>
      </c>
      <c r="K1250" s="57">
        <f>'[6]Marketshare 2018'!$IE$67</f>
        <v>8483359.8472199999</v>
      </c>
      <c r="L1250" s="59">
        <f t="shared" si="87"/>
        <v>4.1647251099806645E-2</v>
      </c>
      <c r="M1250" s="57">
        <v>382</v>
      </c>
      <c r="N1250" s="57">
        <f>'[6]Marketshare 2018'!$IE$24</f>
        <v>210799270</v>
      </c>
      <c r="O1250" s="60">
        <f t="shared" si="92"/>
        <v>9.3055797139756535E-2</v>
      </c>
      <c r="P1250" s="57">
        <f>'[6]Marketshare 2018'!$IE$77</f>
        <v>3788623.8</v>
      </c>
      <c r="Q1250" s="59">
        <f t="shared" si="88"/>
        <v>0.19969623234463763</v>
      </c>
      <c r="R1250" s="54">
        <v>1191864.6099999999</v>
      </c>
      <c r="S1250" s="61">
        <f t="shared" si="93"/>
        <v>-7.6714355268477918E-2</v>
      </c>
      <c r="T1250" s="4">
        <v>5306</v>
      </c>
      <c r="U1250" s="62">
        <v>554745.73</v>
      </c>
      <c r="V1250" s="91">
        <v>5003199.9299999988</v>
      </c>
      <c r="W1250" s="51">
        <v>2737</v>
      </c>
      <c r="X1250" s="57">
        <f>'[7]From Apr 2018'!$IE$10</f>
        <v>149442297.53</v>
      </c>
      <c r="Y1250" s="61">
        <f t="shared" si="94"/>
        <v>-0.18025283270316717</v>
      </c>
      <c r="Z1250" s="57">
        <f>'[7]From Apr 2018'!$IE$18</f>
        <v>2058635.5799999998</v>
      </c>
      <c r="AA1250" s="59">
        <f t="shared" si="89"/>
        <v>9.1836363779437394E-2</v>
      </c>
    </row>
    <row r="1251" spans="1:27" s="63" customFormat="1" ht="13" x14ac:dyDescent="0.3">
      <c r="A1251" s="52">
        <v>44857</v>
      </c>
      <c r="B1251" s="86">
        <f t="shared" si="85"/>
        <v>23403060.397220001</v>
      </c>
      <c r="C1251" s="53">
        <f t="shared" si="86"/>
        <v>6.7303732380551429E-2</v>
      </c>
      <c r="D1251" s="54">
        <f>[5]Data!$AJ$1246</f>
        <v>17880066.469999999</v>
      </c>
      <c r="E1251" s="91">
        <f>[5]Data!$I$1246</f>
        <v>13142555.35</v>
      </c>
      <c r="F1251" s="55"/>
      <c r="G1251" s="53">
        <f t="shared" si="90"/>
        <v>0.15759009938606972</v>
      </c>
      <c r="H1251" s="56">
        <v>8019</v>
      </c>
      <c r="I1251" s="57">
        <f>'[6]Marketshare 2018'!$IF$13</f>
        <v>2238883793.23</v>
      </c>
      <c r="J1251" s="58">
        <f t="shared" si="91"/>
        <v>0.10835872195428253</v>
      </c>
      <c r="K1251" s="57">
        <f>'[6]Marketshare 2018'!$IF$67</f>
        <v>9071590.9822199997</v>
      </c>
      <c r="L1251" s="59">
        <f t="shared" si="87"/>
        <v>4.5020405106682239E-2</v>
      </c>
      <c r="M1251" s="57">
        <v>382</v>
      </c>
      <c r="N1251" s="57">
        <f>'[6]Marketshare 2018'!$IF$24</f>
        <v>210538565</v>
      </c>
      <c r="O1251" s="60">
        <f t="shared" si="92"/>
        <v>0.16556722969952409</v>
      </c>
      <c r="P1251" s="57">
        <f>'[6]Marketshare 2018'!$IF$77</f>
        <v>4070964.375</v>
      </c>
      <c r="Q1251" s="59">
        <f t="shared" si="88"/>
        <v>0.2148439526981672</v>
      </c>
      <c r="R1251" s="54">
        <v>1110233.21</v>
      </c>
      <c r="S1251" s="61">
        <f t="shared" si="93"/>
        <v>-4.909702163775731E-2</v>
      </c>
      <c r="T1251" s="4">
        <v>5306</v>
      </c>
      <c r="U1251" s="62">
        <v>772754.31</v>
      </c>
      <c r="V1251" s="91">
        <v>6427300.0500000017</v>
      </c>
      <c r="W1251" s="51">
        <v>2737</v>
      </c>
      <c r="X1251" s="57">
        <f>'[7]From Apr 2018'!$IF$10</f>
        <v>167841533.23000002</v>
      </c>
      <c r="Y1251" s="61">
        <f t="shared" si="94"/>
        <v>4.0871651285433463E-2</v>
      </c>
      <c r="Z1251" s="57">
        <f>'[7]From Apr 2018'!$IF$18</f>
        <v>1950217.4700000002</v>
      </c>
      <c r="AA1251" s="59">
        <f t="shared" si="89"/>
        <v>7.7462649141697204E-2</v>
      </c>
    </row>
    <row r="1252" spans="1:27" s="63" customFormat="1" ht="13" x14ac:dyDescent="0.3">
      <c r="A1252" s="52">
        <v>44864</v>
      </c>
      <c r="B1252" s="86">
        <f t="shared" si="85"/>
        <v>27873569.248299997</v>
      </c>
      <c r="C1252" s="53">
        <f t="shared" si="86"/>
        <v>0.59480897319194348</v>
      </c>
      <c r="D1252" s="54">
        <f>[5]Data!$AJ$1247</f>
        <v>17213859.240000002</v>
      </c>
      <c r="E1252" s="91">
        <f>[5]Data!$I$1247</f>
        <v>14227960.3062</v>
      </c>
      <c r="F1252" s="55"/>
      <c r="G1252" s="53">
        <f t="shared" si="90"/>
        <v>0.41235016932928259</v>
      </c>
      <c r="H1252" s="56">
        <v>8019</v>
      </c>
      <c r="I1252" s="57">
        <f>'[6]Marketshare 2018'!$IG$13</f>
        <v>2625350636.21</v>
      </c>
      <c r="J1252" s="58">
        <f t="shared" si="91"/>
        <v>0.29105161956721814</v>
      </c>
      <c r="K1252" s="57">
        <f>'[6]Marketshare 2018'!$IG$67</f>
        <v>10702334.733299999</v>
      </c>
      <c r="L1252" s="59">
        <f t="shared" si="87"/>
        <v>4.5294837470421637E-2</v>
      </c>
      <c r="M1252" s="57">
        <v>382</v>
      </c>
      <c r="N1252" s="57">
        <f>'[6]Marketshare 2018'!$IG$24</f>
        <v>240904415</v>
      </c>
      <c r="O1252" s="60">
        <f t="shared" si="92"/>
        <v>0.30160480771262077</v>
      </c>
      <c r="P1252" s="57">
        <f>'[6]Marketshare 2018'!$IG$77</f>
        <v>3525625.5749999997</v>
      </c>
      <c r="Q1252" s="59">
        <f t="shared" si="88"/>
        <v>0.16261062504811297</v>
      </c>
      <c r="R1252" s="54">
        <v>1350878.5000000002</v>
      </c>
      <c r="S1252" s="61">
        <f t="shared" si="93"/>
        <v>0.20891588266282812</v>
      </c>
      <c r="T1252" s="4">
        <v>5306</v>
      </c>
      <c r="U1252" s="62">
        <v>568573.3899999999</v>
      </c>
      <c r="V1252" s="91">
        <v>9190707.1700000018</v>
      </c>
      <c r="W1252" s="51">
        <v>2737</v>
      </c>
      <c r="X1252" s="57">
        <f>'[7]From Apr 2018'!$IG$10</f>
        <v>218084446.13</v>
      </c>
      <c r="Y1252" s="61">
        <f t="shared" si="94"/>
        <v>0.35516906895149414</v>
      </c>
      <c r="Z1252" s="57">
        <f>'[7]From Apr 2018'!$IG$18</f>
        <v>2535449.88</v>
      </c>
      <c r="AA1252" s="59">
        <f t="shared" si="89"/>
        <v>7.7506670007654432E-2</v>
      </c>
    </row>
    <row r="1253" spans="1:27" s="63" customFormat="1" ht="13" x14ac:dyDescent="0.3">
      <c r="A1253" s="52">
        <v>44871</v>
      </c>
      <c r="B1253" s="86">
        <f t="shared" si="85"/>
        <v>23302309.049819998</v>
      </c>
      <c r="C1253" s="53">
        <f t="shared" si="86"/>
        <v>1.60568681199873E-2</v>
      </c>
      <c r="D1253" s="54">
        <f>[5]Data!$AJ$1248</f>
        <v>25490607.990000002</v>
      </c>
      <c r="E1253" s="91">
        <f>[5]Data!$I$1248</f>
        <v>14421282.03562</v>
      </c>
      <c r="F1253" s="55"/>
      <c r="G1253" s="53">
        <f t="shared" si="90"/>
        <v>0.17513185497476069</v>
      </c>
      <c r="H1253" s="56">
        <v>8019</v>
      </c>
      <c r="I1253" s="57">
        <f>'[6]Marketshare 2018'!$IH$13</f>
        <v>2650347624.5300002</v>
      </c>
      <c r="J1253" s="58">
        <f t="shared" si="91"/>
        <v>0.12806699748553241</v>
      </c>
      <c r="K1253" s="57">
        <f>'[6]Marketshare 2018'!$IH$67</f>
        <v>10275404.129819999</v>
      </c>
      <c r="L1253" s="59">
        <f t="shared" si="87"/>
        <v>4.3077804564692353E-2</v>
      </c>
      <c r="M1253" s="57">
        <v>382</v>
      </c>
      <c r="N1253" s="57">
        <f>'[6]Marketshare 2018'!$IH$24</f>
        <v>264688335</v>
      </c>
      <c r="O1253" s="60">
        <f t="shared" si="92"/>
        <v>0.26234436550271423</v>
      </c>
      <c r="P1253" s="57">
        <f>'[6]Marketshare 2018'!$IH$77</f>
        <v>4145877.9</v>
      </c>
      <c r="Q1253" s="59">
        <f t="shared" si="88"/>
        <v>0.1740360412936218</v>
      </c>
      <c r="R1253" s="54">
        <v>1465259.34</v>
      </c>
      <c r="S1253" s="61">
        <f t="shared" si="93"/>
        <v>5.649621955219275E-2</v>
      </c>
      <c r="T1253" s="4">
        <v>5306</v>
      </c>
      <c r="U1253" s="62">
        <v>510496.87</v>
      </c>
      <c r="V1253" s="91">
        <v>4307018.1999999993</v>
      </c>
      <c r="W1253" s="51">
        <v>2737</v>
      </c>
      <c r="X1253" s="57">
        <f>'[7]From Apr 2018'!$IH$10</f>
        <v>221886285.44999999</v>
      </c>
      <c r="Y1253" s="61">
        <f t="shared" si="94"/>
        <v>0.10996483455931316</v>
      </c>
      <c r="Z1253" s="57">
        <f>'[7]From Apr 2018'!$IH$18</f>
        <v>2598252.61</v>
      </c>
      <c r="AA1253" s="59">
        <f t="shared" si="89"/>
        <v>7.806559126237636E-2</v>
      </c>
    </row>
    <row r="1254" spans="1:27" s="63" customFormat="1" ht="13" x14ac:dyDescent="0.3">
      <c r="A1254" s="52">
        <v>44878</v>
      </c>
      <c r="B1254" s="86">
        <f t="shared" si="85"/>
        <v>23784089.695179999</v>
      </c>
      <c r="C1254" s="53">
        <f t="shared" si="86"/>
        <v>8.1977159676305256E-4</v>
      </c>
      <c r="D1254" s="54">
        <f>[5]Data!$AJ$1249</f>
        <v>18113576.75</v>
      </c>
      <c r="E1254" s="91">
        <f>[5]Data!$I$1249</f>
        <v>13385064.187480001</v>
      </c>
      <c r="F1254" s="55"/>
      <c r="G1254" s="53">
        <f t="shared" si="90"/>
        <v>8.2912373187323363E-2</v>
      </c>
      <c r="H1254" s="56">
        <v>8019</v>
      </c>
      <c r="I1254" s="57">
        <f>'[6]Marketshare 2018'!$II$13</f>
        <v>2318413635.1100001</v>
      </c>
      <c r="J1254" s="58">
        <f t="shared" si="91"/>
        <v>0.10313105084963814</v>
      </c>
      <c r="K1254" s="57">
        <f>'[6]Marketshare 2018'!$II$67</f>
        <v>8665628.2201799992</v>
      </c>
      <c r="L1254" s="59">
        <f t="shared" si="87"/>
        <v>4.1530448468670968E-2</v>
      </c>
      <c r="M1254" s="57">
        <v>382</v>
      </c>
      <c r="N1254" s="57">
        <f>'[6]Marketshare 2018'!$II$24</f>
        <v>273695120</v>
      </c>
      <c r="O1254" s="60">
        <f t="shared" si="92"/>
        <v>0.47071855689254027</v>
      </c>
      <c r="P1254" s="57">
        <f>'[6]Marketshare 2018'!$II$77</f>
        <v>4719435.9749999996</v>
      </c>
      <c r="Q1254" s="59">
        <f t="shared" si="88"/>
        <v>0.19159339596555466</v>
      </c>
      <c r="R1254" s="54">
        <v>1146927.8899999999</v>
      </c>
      <c r="S1254" s="61">
        <f t="shared" si="93"/>
        <v>-0.10541812655695904</v>
      </c>
      <c r="T1254" s="4">
        <v>5306</v>
      </c>
      <c r="U1254" s="62">
        <v>914007.87</v>
      </c>
      <c r="V1254" s="91">
        <v>6417887.0599999996</v>
      </c>
      <c r="W1254" s="51">
        <v>2737</v>
      </c>
      <c r="X1254" s="57">
        <f>'[7]From Apr 2018'!$II$10</f>
        <v>186936728.07999998</v>
      </c>
      <c r="Y1254" s="61">
        <f t="shared" si="94"/>
        <v>1.4642822003843259E-2</v>
      </c>
      <c r="Z1254" s="57">
        <f>'[7]From Apr 2018'!$II$18</f>
        <v>1920202.6800000002</v>
      </c>
      <c r="AA1254" s="59">
        <f t="shared" si="89"/>
        <v>6.8479593772079045E-2</v>
      </c>
    </row>
    <row r="1255" spans="1:27" s="63" customFormat="1" ht="13" x14ac:dyDescent="0.3">
      <c r="A1255" s="52">
        <v>44885</v>
      </c>
      <c r="B1255" s="86">
        <f t="shared" si="85"/>
        <v>22563366.428739998</v>
      </c>
      <c r="C1255" s="53">
        <f t="shared" si="86"/>
        <v>4.8815429097210261E-2</v>
      </c>
      <c r="D1255" s="54">
        <f>[5]Data!$AJ$1250</f>
        <v>19932916.560000002</v>
      </c>
      <c r="E1255" s="91">
        <f>[5]Data!$I$1250</f>
        <v>14090158.708239999</v>
      </c>
      <c r="F1255" s="55"/>
      <c r="G1255" s="53">
        <f t="shared" si="90"/>
        <v>0.1778222710256363</v>
      </c>
      <c r="H1255" s="56">
        <v>8019</v>
      </c>
      <c r="I1255" s="57">
        <f>'[6]Marketshare 2018'!$IJ$13</f>
        <v>2337926933.3899999</v>
      </c>
      <c r="J1255" s="58">
        <f t="shared" si="91"/>
        <v>0.15508693041828803</v>
      </c>
      <c r="K1255" s="57">
        <f>'[6]Marketshare 2018'!$IJ$67</f>
        <v>8993492.6837399993</v>
      </c>
      <c r="L1255" s="59">
        <f t="shared" si="87"/>
        <v>4.2742010051231412E-2</v>
      </c>
      <c r="M1255" s="57">
        <v>382</v>
      </c>
      <c r="N1255" s="57">
        <f>'[6]Marketshare 2018'!$IJ$24</f>
        <v>264464245</v>
      </c>
      <c r="O1255" s="60">
        <f t="shared" si="92"/>
        <v>0.38633703589533619</v>
      </c>
      <c r="P1255" s="57">
        <f>'[6]Marketshare 2018'!$IJ$77</f>
        <v>5096666.0249999994</v>
      </c>
      <c r="Q1255" s="59">
        <f t="shared" si="88"/>
        <v>0.21412959812393539</v>
      </c>
      <c r="R1255" s="54">
        <v>1145030.3299999998</v>
      </c>
      <c r="S1255" s="61">
        <f t="shared" si="93"/>
        <v>6.7868596209876175E-2</v>
      </c>
      <c r="T1255" s="4">
        <v>5306</v>
      </c>
      <c r="U1255" s="62">
        <v>515083.69</v>
      </c>
      <c r="V1255" s="91">
        <v>5048197.4700000007</v>
      </c>
      <c r="W1255" s="51">
        <v>2737</v>
      </c>
      <c r="X1255" s="57">
        <f>'[7]From Apr 2018'!$IJ$10</f>
        <v>179095909.63</v>
      </c>
      <c r="Y1255" s="61">
        <f t="shared" si="94"/>
        <v>8.7481612542203324E-2</v>
      </c>
      <c r="Z1255" s="57">
        <f>'[7]From Apr 2018'!$IJ$18</f>
        <v>1764896.23</v>
      </c>
      <c r="AA1255" s="59">
        <f t="shared" si="89"/>
        <v>6.5696502454882261E-2</v>
      </c>
    </row>
    <row r="1256" spans="1:27" s="63" customFormat="1" ht="13" x14ac:dyDescent="0.3">
      <c r="A1256" s="52">
        <v>44892</v>
      </c>
      <c r="B1256" s="86">
        <f t="shared" si="85"/>
        <v>27699777.226</v>
      </c>
      <c r="C1256" s="53">
        <f t="shared" si="86"/>
        <v>0.16770620204760012</v>
      </c>
      <c r="D1256" s="54">
        <f>[5]Data!$AJ$1251</f>
        <v>18930980</v>
      </c>
      <c r="E1256" s="91">
        <f>[5]Data!$I$1251</f>
        <v>13956039.8444</v>
      </c>
      <c r="F1256" s="55"/>
      <c r="G1256" s="53">
        <f t="shared" si="90"/>
        <v>0.16255024228064641</v>
      </c>
      <c r="H1256" s="56">
        <v>8019</v>
      </c>
      <c r="I1256" s="57">
        <f>'[6]Marketshare 2018'!$IK$13</f>
        <v>2424478077.4300003</v>
      </c>
      <c r="J1256" s="58">
        <f t="shared" si="91"/>
        <v>0.19750880916266556</v>
      </c>
      <c r="K1256" s="57">
        <f>'[6]Marketshare 2018'!$IK$67</f>
        <v>9990493.3709999993</v>
      </c>
      <c r="L1256" s="59">
        <f t="shared" si="87"/>
        <v>4.5785310633812054E-2</v>
      </c>
      <c r="M1256" s="57">
        <v>382</v>
      </c>
      <c r="N1256" s="57">
        <f>'[6]Marketshare 2018'!$IK$24</f>
        <v>228663935</v>
      </c>
      <c r="O1256" s="60">
        <f t="shared" si="92"/>
        <v>0.17565310388080957</v>
      </c>
      <c r="P1256" s="57">
        <f>'[6]Marketshare 2018'!$IK$77</f>
        <v>3965546.4749999996</v>
      </c>
      <c r="Q1256" s="59">
        <f t="shared" si="88"/>
        <v>0.19269163499700992</v>
      </c>
      <c r="R1256" s="54">
        <v>1418495.7900000003</v>
      </c>
      <c r="S1256" s="61">
        <f t="shared" si="93"/>
        <v>0.36913191672946843</v>
      </c>
      <c r="T1256" s="4">
        <v>5306</v>
      </c>
      <c r="U1256" s="62">
        <v>487292.8</v>
      </c>
      <c r="V1256" s="91">
        <v>9357566.9900000002</v>
      </c>
      <c r="W1256" s="51">
        <v>2737</v>
      </c>
      <c r="X1256" s="57">
        <f>'[7]From Apr 2018'!$IK$10</f>
        <v>205791379.01999998</v>
      </c>
      <c r="Y1256" s="61">
        <f t="shared" si="94"/>
        <v>0.27084433621167792</v>
      </c>
      <c r="Z1256" s="57">
        <f>'[7]From Apr 2018'!$IK$18</f>
        <v>2480381.7999999998</v>
      </c>
      <c r="AA1256" s="59">
        <f t="shared" si="89"/>
        <v>8.0352630636969569E-2</v>
      </c>
    </row>
    <row r="1257" spans="1:27" s="63" customFormat="1" ht="13" x14ac:dyDescent="0.3">
      <c r="A1257" s="52">
        <v>44899</v>
      </c>
      <c r="B1257" s="86">
        <f t="shared" si="85"/>
        <v>25371065.420279998</v>
      </c>
      <c r="C1257" s="53">
        <f t="shared" si="86"/>
        <v>0.18130150025606828</v>
      </c>
      <c r="D1257" s="54">
        <f>[5]Data!$AJ$1252</f>
        <v>16563005</v>
      </c>
      <c r="E1257" s="91">
        <f>[5]Data!$I$1252</f>
        <v>12812226.24918</v>
      </c>
      <c r="F1257" s="55"/>
      <c r="G1257" s="53">
        <f t="shared" si="90"/>
        <v>3.9783837353069895E-2</v>
      </c>
      <c r="H1257" s="56">
        <v>8019</v>
      </c>
      <c r="I1257" s="57">
        <f>'[6]Marketshare 2018'!$IL$13</f>
        <v>2428784596.4700003</v>
      </c>
      <c r="J1257" s="58">
        <f t="shared" si="91"/>
        <v>7.0343119298825307E-2</v>
      </c>
      <c r="K1257" s="57">
        <f>'[6]Marketshare 2018'!$IL$67</f>
        <v>9245649.0934800003</v>
      </c>
      <c r="L1257" s="59">
        <f t="shared" si="87"/>
        <v>4.2296642741108927E-2</v>
      </c>
      <c r="M1257" s="57">
        <v>382</v>
      </c>
      <c r="N1257" s="57">
        <f>'[6]Marketshare 2018'!$IL$24</f>
        <v>230835725</v>
      </c>
      <c r="O1257" s="60">
        <f t="shared" si="92"/>
        <v>0.21373920492037235</v>
      </c>
      <c r="P1257" s="57">
        <f>'[6]Marketshare 2018'!$IL$77</f>
        <v>3566577.15</v>
      </c>
      <c r="Q1257" s="59">
        <f t="shared" si="88"/>
        <v>0.17167461838933293</v>
      </c>
      <c r="R1257" s="54">
        <v>1582657.3168000004</v>
      </c>
      <c r="S1257" s="61">
        <f t="shared" si="93"/>
        <v>0.33205525703089478</v>
      </c>
      <c r="T1257" s="4">
        <v>5306</v>
      </c>
      <c r="U1257" s="62">
        <v>520408.4</v>
      </c>
      <c r="V1257" s="91">
        <v>7728320.2099999981</v>
      </c>
      <c r="W1257" s="51">
        <v>2737</v>
      </c>
      <c r="X1257" s="57">
        <f>'[7]From Apr 2018'!$IL$10</f>
        <v>236747713.99000001</v>
      </c>
      <c r="Y1257" s="61">
        <f t="shared" si="94"/>
        <v>0.21995622578255025</v>
      </c>
      <c r="Z1257" s="57">
        <f>'[7]From Apr 2018'!$IL$18</f>
        <v>2727453.25</v>
      </c>
      <c r="AA1257" s="59">
        <f t="shared" si="89"/>
        <v>7.6803367433717656E-2</v>
      </c>
    </row>
    <row r="1258" spans="1:27" s="63" customFormat="1" ht="13" x14ac:dyDescent="0.3">
      <c r="A1258" s="52">
        <v>44906</v>
      </c>
      <c r="B1258" s="86">
        <f t="shared" si="85"/>
        <v>26989157.24594</v>
      </c>
      <c r="C1258" s="53">
        <f t="shared" si="86"/>
        <v>0.17090629570796612</v>
      </c>
      <c r="D1258" s="54">
        <f>[5]Data!$AJ$1253</f>
        <v>12911432</v>
      </c>
      <c r="E1258" s="91">
        <f>[5]Data!$I$1253</f>
        <v>15750495.896199999</v>
      </c>
      <c r="F1258" s="55"/>
      <c r="G1258" s="53">
        <f t="shared" si="90"/>
        <v>0.46532659412415578</v>
      </c>
      <c r="H1258" s="56">
        <v>8019</v>
      </c>
      <c r="I1258" s="57">
        <f>'[6]Marketshare 2018'!$IM$13</f>
        <v>2419092074.3699999</v>
      </c>
      <c r="J1258" s="58">
        <f t="shared" si="91"/>
        <v>6.0465056750827584E-2</v>
      </c>
      <c r="K1258" s="57">
        <f>'[6]Marketshare 2018'!$IM$67</f>
        <v>10396185.741539998</v>
      </c>
      <c r="L1258" s="59">
        <f t="shared" si="87"/>
        <v>4.7750631788615522E-2</v>
      </c>
      <c r="M1258" s="57">
        <v>382</v>
      </c>
      <c r="N1258" s="57">
        <f>'[6]Marketshare 2018'!$IM$24</f>
        <v>241624680</v>
      </c>
      <c r="O1258" s="60">
        <f t="shared" si="92"/>
        <v>0.24647021479063902</v>
      </c>
      <c r="P1258" s="57">
        <f>'[6]Marketshare 2018'!$IM$77</f>
        <v>5354310.1499999994</v>
      </c>
      <c r="Q1258" s="59">
        <f t="shared" si="88"/>
        <v>0.2462179567087269</v>
      </c>
      <c r="R1258" s="54">
        <v>1398178.5044</v>
      </c>
      <c r="S1258" s="61">
        <f t="shared" si="93"/>
        <v>8.0832725057742305E-3</v>
      </c>
      <c r="T1258" s="4">
        <v>5306</v>
      </c>
      <c r="U1258" s="62">
        <v>559019.28</v>
      </c>
      <c r="V1258" s="91">
        <v>6816276.8399999989</v>
      </c>
      <c r="W1258" s="51">
        <v>2737</v>
      </c>
      <c r="X1258" s="57">
        <f>'[7]From Apr 2018'!$IM$10</f>
        <v>209371162.78</v>
      </c>
      <c r="Y1258" s="61">
        <f t="shared" si="94"/>
        <v>-4.6262127359679606E-2</v>
      </c>
      <c r="Z1258" s="57">
        <f>'[7]From Apr 2018'!$IM$18</f>
        <v>2465186.73</v>
      </c>
      <c r="AA1258" s="59">
        <f t="shared" si="89"/>
        <v>7.8494946399418383E-2</v>
      </c>
    </row>
    <row r="1259" spans="1:27" s="63" customFormat="1" ht="13" x14ac:dyDescent="0.3">
      <c r="A1259" s="52">
        <v>44913</v>
      </c>
      <c r="B1259" s="86">
        <f t="shared" si="85"/>
        <v>24786920.092900001</v>
      </c>
      <c r="C1259" s="53">
        <f t="shared" si="86"/>
        <v>6.7978319318440228E-2</v>
      </c>
      <c r="D1259" s="54">
        <f>[5]Data!$AJ$1254</f>
        <v>11490369.08</v>
      </c>
      <c r="E1259" s="91">
        <f>[5]Data!$I$1254</f>
        <v>15104826.270000001</v>
      </c>
      <c r="F1259" s="55"/>
      <c r="G1259" s="53">
        <f t="shared" si="90"/>
        <v>0.31473983989099774</v>
      </c>
      <c r="H1259" s="56">
        <v>8019</v>
      </c>
      <c r="I1259" s="57">
        <f>'[6]Marketshare 2018'!$IN$13</f>
        <v>2631163962.5900002</v>
      </c>
      <c r="J1259" s="58">
        <f t="shared" si="91"/>
        <v>0.22593266737106221</v>
      </c>
      <c r="K1259" s="57">
        <f>'[6]Marketshare 2018'!$IN$67</f>
        <v>10627141.0779</v>
      </c>
      <c r="L1259" s="59">
        <f t="shared" si="87"/>
        <v>4.4877228097092048E-2</v>
      </c>
      <c r="M1259" s="57">
        <v>382</v>
      </c>
      <c r="N1259" s="57">
        <f>'[6]Marketshare 2018'!$IN$24</f>
        <v>242669730</v>
      </c>
      <c r="O1259" s="60">
        <f t="shared" si="92"/>
        <v>0.36472389237885738</v>
      </c>
      <c r="P1259" s="57">
        <f>'[6]Marketshare 2018'!$IN$77</f>
        <v>4477865.1749999998</v>
      </c>
      <c r="Q1259" s="59">
        <f t="shared" si="88"/>
        <v>0.20502786853556065</v>
      </c>
      <c r="R1259" s="54">
        <v>1599335.83</v>
      </c>
      <c r="S1259" s="61">
        <f t="shared" si="93"/>
        <v>0.37357765583015223</v>
      </c>
      <c r="T1259" s="4">
        <v>5306</v>
      </c>
      <c r="U1259" s="62">
        <v>676529.28</v>
      </c>
      <c r="V1259" s="91">
        <v>4686834.38</v>
      </c>
      <c r="W1259" s="51">
        <v>2737</v>
      </c>
      <c r="X1259" s="57">
        <f>'[7]From Apr 2018'!$IN$10</f>
        <v>232566666.47999996</v>
      </c>
      <c r="Y1259" s="61">
        <f t="shared" si="94"/>
        <v>0.19681543033229243</v>
      </c>
      <c r="Z1259" s="57">
        <f>'[7]From Apr 2018'!$IN$18</f>
        <v>2719214.35</v>
      </c>
      <c r="AA1259" s="59">
        <f t="shared" si="89"/>
        <v>7.7947953337610537E-2</v>
      </c>
    </row>
    <row r="1260" spans="1:27" s="63" customFormat="1" ht="13" x14ac:dyDescent="0.3">
      <c r="A1260" s="52">
        <v>44920</v>
      </c>
      <c r="B1260" s="86">
        <f t="shared" si="85"/>
        <v>22032573.270780001</v>
      </c>
      <c r="C1260" s="53">
        <f t="shared" si="86"/>
        <v>-6.8630539481133068E-2</v>
      </c>
      <c r="D1260" s="54">
        <f>[5]Data!$AJ$1255</f>
        <v>15437605</v>
      </c>
      <c r="E1260" s="91">
        <f>[5]Data!$I$1255</f>
        <v>13215104.440000001</v>
      </c>
      <c r="F1260" s="55"/>
      <c r="G1260" s="53">
        <f t="shared" si="90"/>
        <v>4.6808705466521605E-2</v>
      </c>
      <c r="H1260" s="56">
        <v>8019</v>
      </c>
      <c r="I1260" s="57">
        <f>'[6]Marketshare 2018'!$IO$13</f>
        <v>2483619659.73</v>
      </c>
      <c r="J1260" s="58">
        <f t="shared" si="91"/>
        <v>-4.075186772690742E-2</v>
      </c>
      <c r="K1260" s="57">
        <f>'[6]Marketshare 2018'!$IO$67</f>
        <v>9651990.5407800004</v>
      </c>
      <c r="L1260" s="59">
        <f t="shared" si="87"/>
        <v>4.3180661306916369E-2</v>
      </c>
      <c r="M1260" s="57">
        <v>382</v>
      </c>
      <c r="N1260" s="57">
        <f>'[6]Marketshare 2018'!$IO$24</f>
        <v>246542495</v>
      </c>
      <c r="O1260" s="60">
        <f t="shared" si="92"/>
        <v>0.22291824506708235</v>
      </c>
      <c r="P1260" s="57">
        <f>'[6]Marketshare 2018'!$IO$77</f>
        <v>3400902</v>
      </c>
      <c r="Q1260" s="59">
        <f t="shared" si="88"/>
        <v>0.15327094016794143</v>
      </c>
      <c r="R1260" s="54">
        <v>1405486.02</v>
      </c>
      <c r="S1260" s="61">
        <f t="shared" si="93"/>
        <v>8.4907361999858377E-2</v>
      </c>
      <c r="T1260" s="4">
        <v>5306</v>
      </c>
      <c r="U1260" s="62">
        <v>375388.88</v>
      </c>
      <c r="V1260" s="91">
        <v>4546550.99</v>
      </c>
      <c r="W1260" s="51">
        <v>2737</v>
      </c>
      <c r="X1260" s="57">
        <f>'[7]From Apr 2018'!$IO$10</f>
        <v>223227971.34</v>
      </c>
      <c r="Y1260" s="61">
        <f t="shared" si="94"/>
        <v>2.5180768094084538E-2</v>
      </c>
      <c r="Z1260" s="57">
        <f>'[7]From Apr 2018'!$IO$18</f>
        <v>2652254.84</v>
      </c>
      <c r="AA1260" s="59">
        <f t="shared" si="89"/>
        <v>7.9209154781065591E-2</v>
      </c>
    </row>
    <row r="1261" spans="1:27" s="63" customFormat="1" ht="13" x14ac:dyDescent="0.3">
      <c r="A1261" s="52">
        <v>44927</v>
      </c>
      <c r="B1261" s="86">
        <f t="shared" si="85"/>
        <v>22638119.702659998</v>
      </c>
      <c r="C1261" s="53">
        <f t="shared" si="86"/>
        <v>4.4792310243175315E-2</v>
      </c>
      <c r="D1261" s="54">
        <f>[5]Data!$AJ$1256</f>
        <v>26465976.300000001</v>
      </c>
      <c r="E1261" s="91">
        <f>[5]Data!$I$1256</f>
        <v>14802396.062200001</v>
      </c>
      <c r="F1261" s="55"/>
      <c r="G1261" s="53">
        <f t="shared" si="90"/>
        <v>0.42773347900422376</v>
      </c>
      <c r="H1261" s="56">
        <v>8019</v>
      </c>
      <c r="I1261" s="57">
        <f>'[6]Marketshare 2018'!$IP$13</f>
        <v>2704032173.6199999</v>
      </c>
      <c r="J1261" s="58">
        <f t="shared" si="91"/>
        <v>0.20725698383086799</v>
      </c>
      <c r="K1261" s="57">
        <f>'[6]Marketshare 2018'!$IP$67</f>
        <v>10312481.24766</v>
      </c>
      <c r="L1261" s="59">
        <f t="shared" si="87"/>
        <v>4.2374911841600922E-2</v>
      </c>
      <c r="M1261" s="57">
        <v>382</v>
      </c>
      <c r="N1261" s="57">
        <f>'[6]Marketshare 2018'!$IP$24</f>
        <v>245400910</v>
      </c>
      <c r="O1261" s="60">
        <f t="shared" si="92"/>
        <v>0.22037270909627593</v>
      </c>
      <c r="P1261" s="57">
        <f>'[6]Marketshare 2018'!$IP$77</f>
        <v>4489914.8250000002</v>
      </c>
      <c r="Q1261" s="59">
        <f t="shared" si="88"/>
        <v>0.20329159537346461</v>
      </c>
      <c r="R1261" s="54">
        <v>1245666.3999999999</v>
      </c>
      <c r="S1261" s="61">
        <f t="shared" si="93"/>
        <v>0.12675042238225021</v>
      </c>
      <c r="T1261" s="4">
        <v>5306</v>
      </c>
      <c r="U1261" s="62">
        <v>505773.24000000005</v>
      </c>
      <c r="V1261" s="91">
        <v>4131905.8099999996</v>
      </c>
      <c r="W1261" s="51">
        <v>2737</v>
      </c>
      <c r="X1261" s="57">
        <f>'[7]From Apr 2018'!$IP$10</f>
        <v>164209557.45999998</v>
      </c>
      <c r="Y1261" s="61">
        <f t="shared" si="94"/>
        <v>-0.12281732949427326</v>
      </c>
      <c r="Z1261" s="57">
        <f>'[7]From Apr 2018'!$IP$18</f>
        <v>1952378.18</v>
      </c>
      <c r="AA1261" s="59">
        <f t="shared" si="89"/>
        <v>7.9263684371744816E-2</v>
      </c>
    </row>
    <row r="1262" spans="1:27" s="63" customFormat="1" ht="13" x14ac:dyDescent="0.3">
      <c r="A1262" s="52">
        <v>44934</v>
      </c>
      <c r="B1262" s="86">
        <f t="shared" si="85"/>
        <v>28099809.890080001</v>
      </c>
      <c r="C1262" s="53">
        <f t="shared" si="86"/>
        <v>0.23107868352981553</v>
      </c>
      <c r="D1262" s="54">
        <f>[5]Data!$AJ$1257</f>
        <v>18907184</v>
      </c>
      <c r="E1262" s="91">
        <f>[5]Data!$I$1257</f>
        <v>16303089.875779999</v>
      </c>
      <c r="F1262" s="55"/>
      <c r="G1262" s="53">
        <f t="shared" si="90"/>
        <v>0.2231666550239344</v>
      </c>
      <c r="H1262" s="56">
        <v>8019</v>
      </c>
      <c r="I1262" s="57">
        <f>'[6]Marketshare 2018'!$IQ$13</f>
        <v>2482009488.7799997</v>
      </c>
      <c r="J1262" s="58">
        <f t="shared" si="91"/>
        <v>1.0753936018510935E-2</v>
      </c>
      <c r="K1262" s="57">
        <f>'[6]Marketshare 2018'!$IQ$67</f>
        <v>10369454.68008</v>
      </c>
      <c r="L1262" s="59">
        <f t="shared" si="87"/>
        <v>4.6420516775958438E-2</v>
      </c>
      <c r="M1262" s="57">
        <v>382</v>
      </c>
      <c r="N1262" s="57">
        <f>'[6]Marketshare 2018'!$IQ$24</f>
        <v>261390095</v>
      </c>
      <c r="O1262" s="60">
        <f t="shared" si="92"/>
        <v>0.44096429743368803</v>
      </c>
      <c r="P1262" s="57">
        <f>'[6]Marketshare 2018'!$IQ$77</f>
        <v>5933635.2000000002</v>
      </c>
      <c r="Q1262" s="59">
        <f t="shared" si="88"/>
        <v>0.25222562469323867</v>
      </c>
      <c r="R1262" s="54">
        <v>1230732.3899999997</v>
      </c>
      <c r="S1262" s="61">
        <f t="shared" si="93"/>
        <v>0.13436513387188609</v>
      </c>
      <c r="T1262" s="4">
        <v>5306</v>
      </c>
      <c r="U1262" s="62">
        <v>393358.72</v>
      </c>
      <c r="V1262" s="91">
        <v>8176902.1800000044</v>
      </c>
      <c r="W1262" s="51">
        <v>2737</v>
      </c>
      <c r="X1262" s="57">
        <f>'[7]From Apr 2018'!$IQ$10</f>
        <v>176129250.44999999</v>
      </c>
      <c r="Y1262" s="61">
        <f t="shared" si="94"/>
        <v>0.17710814413582199</v>
      </c>
      <c r="Z1262" s="57">
        <f>'[7]From Apr 2018'!$IQ$18</f>
        <v>1995726.72</v>
      </c>
      <c r="AA1262" s="59">
        <f t="shared" si="89"/>
        <v>7.5540234038394508E-2</v>
      </c>
    </row>
    <row r="1263" spans="1:27" s="63" customFormat="1" ht="13" x14ac:dyDescent="0.3">
      <c r="A1263" s="52">
        <v>44941</v>
      </c>
      <c r="B1263" s="86">
        <f t="shared" si="85"/>
        <v>22349742.497820001</v>
      </c>
      <c r="C1263" s="53">
        <f t="shared" si="86"/>
        <v>-5.3585549943387045E-2</v>
      </c>
      <c r="D1263" s="54">
        <f>[5]Data!$AJ$1258</f>
        <v>13245004</v>
      </c>
      <c r="E1263" s="91">
        <f>[5]Data!$I$1258</f>
        <v>11862028.55632</v>
      </c>
      <c r="F1263" s="55"/>
      <c r="G1263" s="53">
        <f t="shared" si="90"/>
        <v>-8.0762976425333144E-2</v>
      </c>
      <c r="H1263" s="56">
        <v>8019</v>
      </c>
      <c r="I1263" s="57">
        <f>'[6]Marketshare 2018'!$IR$13</f>
        <v>2170307022.46</v>
      </c>
      <c r="J1263" s="58">
        <f t="shared" si="91"/>
        <v>-0.15300028610392424</v>
      </c>
      <c r="K1263" s="57">
        <f>'[6]Marketshare 2018'!$IR$67</f>
        <v>8242924.7878199983</v>
      </c>
      <c r="L1263" s="59">
        <f t="shared" si="87"/>
        <v>4.22005053894111E-2</v>
      </c>
      <c r="M1263" s="57">
        <v>382</v>
      </c>
      <c r="N1263" s="57">
        <f>'[6]Marketshare 2018'!$IR$24</f>
        <v>214151209</v>
      </c>
      <c r="O1263" s="60">
        <f t="shared" si="92"/>
        <v>7.7780696243908931E-2</v>
      </c>
      <c r="P1263" s="57">
        <f>'[6]Marketshare 2018'!$IR$77</f>
        <v>3619103.76</v>
      </c>
      <c r="Q1263" s="59">
        <f t="shared" si="88"/>
        <v>0.18777509680087773</v>
      </c>
      <c r="R1263" s="54">
        <v>1016110.4400000001</v>
      </c>
      <c r="S1263" s="61">
        <f t="shared" si="93"/>
        <v>-0.20846470566675712</v>
      </c>
      <c r="T1263" s="4">
        <v>5306</v>
      </c>
      <c r="U1263" s="62">
        <v>1172549.94</v>
      </c>
      <c r="V1263" s="91">
        <v>6353946.8100000005</v>
      </c>
      <c r="W1263" s="51">
        <v>2737</v>
      </c>
      <c r="X1263" s="57">
        <f>'[7]From Apr 2018'!$IR$10</f>
        <v>170476639.94</v>
      </c>
      <c r="Y1263" s="61">
        <f t="shared" si="94"/>
        <v>7.6788518658028604E-3</v>
      </c>
      <c r="Z1263" s="57">
        <f>'[7]From Apr 2018'!$IR$18</f>
        <v>1945106.76</v>
      </c>
      <c r="AA1263" s="59">
        <f t="shared" si="89"/>
        <v>7.6065426938048089E-2</v>
      </c>
    </row>
    <row r="1264" spans="1:27" s="63" customFormat="1" ht="13" x14ac:dyDescent="0.3">
      <c r="A1264" s="52">
        <v>44948</v>
      </c>
      <c r="B1264" s="86">
        <f t="shared" ref="B1264:B1327" si="95">+K1264+P1264+R1264+U1264+V1264+Z1264</f>
        <v>17776755.57317999</v>
      </c>
      <c r="C1264" s="53">
        <f t="shared" si="86"/>
        <v>-0.20439079490981882</v>
      </c>
      <c r="D1264" s="54">
        <f>[5]Data!$AJ$1259</f>
        <v>19426983.620000001</v>
      </c>
      <c r="E1264" s="91">
        <f>[5]Data!$I$1259</f>
        <v>10598729.73</v>
      </c>
      <c r="F1264" s="55"/>
      <c r="G1264" s="53">
        <f t="shared" si="90"/>
        <v>-7.2256917753416028E-2</v>
      </c>
      <c r="H1264" s="56">
        <v>8019</v>
      </c>
      <c r="I1264" s="57">
        <f>'[6]Marketshare 2018'!$IS$13</f>
        <v>2191184686.7800002</v>
      </c>
      <c r="J1264" s="58">
        <f t="shared" si="91"/>
        <v>-4.9460270097912207E-2</v>
      </c>
      <c r="K1264" s="57">
        <f>'[6]Marketshare 2018'!$IS$67</f>
        <v>7874379.1081800004</v>
      </c>
      <c r="L1264" s="59">
        <f t="shared" si="87"/>
        <v>3.9929587738481903E-2</v>
      </c>
      <c r="M1264" s="57">
        <v>382</v>
      </c>
      <c r="N1264" s="57">
        <f>'[6]Marketshare 2018'!$IS$24</f>
        <v>205365050</v>
      </c>
      <c r="O1264" s="60">
        <f t="shared" si="92"/>
        <v>-5.9211698251771416E-2</v>
      </c>
      <c r="P1264" s="57">
        <f>'[6]Marketshare 2018'!$IS$77</f>
        <v>2715594.5249999999</v>
      </c>
      <c r="Q1264" s="59">
        <f t="shared" si="88"/>
        <v>0.14692506100721617</v>
      </c>
      <c r="R1264" s="54">
        <v>1084037.08</v>
      </c>
      <c r="S1264" s="61">
        <f t="shared" si="93"/>
        <v>-1.76799330646078E-2</v>
      </c>
      <c r="T1264" s="4">
        <v>5306</v>
      </c>
      <c r="U1264" s="62">
        <v>0</v>
      </c>
      <c r="V1264" s="91">
        <v>4238531.6699999887</v>
      </c>
      <c r="W1264" s="51">
        <v>2737</v>
      </c>
      <c r="X1264" s="57">
        <f>'[7]From Apr 2018'!$IS$10</f>
        <v>158968324.46000001</v>
      </c>
      <c r="Y1264" s="61">
        <f t="shared" si="94"/>
        <v>-4.5225429749956914E-2</v>
      </c>
      <c r="Z1264" s="57">
        <f>'[7]From Apr 2018'!$IS$18</f>
        <v>1864213.19</v>
      </c>
      <c r="AA1264" s="59">
        <f t="shared" si="89"/>
        <v>7.8179649785895047E-2</v>
      </c>
    </row>
    <row r="1265" spans="1:27" s="63" customFormat="1" ht="13" x14ac:dyDescent="0.3">
      <c r="A1265" s="52">
        <v>44955</v>
      </c>
      <c r="B1265" s="86">
        <f t="shared" si="95"/>
        <v>24986296.669960018</v>
      </c>
      <c r="C1265" s="53">
        <f t="shared" si="86"/>
        <v>0.13298337168598495</v>
      </c>
      <c r="D1265" s="54">
        <f>[5]Data!$AJ$1260</f>
        <v>27056606</v>
      </c>
      <c r="E1265" s="91">
        <f>[5]Data!$I$1260</f>
        <v>13688103.9057</v>
      </c>
      <c r="F1265" s="55"/>
      <c r="G1265" s="53">
        <f t="shared" si="90"/>
        <v>0.12447708593304907</v>
      </c>
      <c r="H1265" s="56">
        <v>8019</v>
      </c>
      <c r="I1265" s="57">
        <f>'[6]Marketshare 2018'!$IT$13</f>
        <v>2565170728.7599998</v>
      </c>
      <c r="J1265" s="58">
        <f t="shared" si="91"/>
        <v>0.13946718307348727</v>
      </c>
      <c r="K1265" s="57">
        <f>'[6]Marketshare 2018'!$IT$67</f>
        <v>9948430.8849599995</v>
      </c>
      <c r="L1265" s="59">
        <f t="shared" si="87"/>
        <v>4.3091915756201526E-2</v>
      </c>
      <c r="M1265" s="57">
        <v>382</v>
      </c>
      <c r="N1265" s="57">
        <f>'[6]Marketshare 2018'!$IT$24</f>
        <v>240357770</v>
      </c>
      <c r="O1265" s="60">
        <f t="shared" si="92"/>
        <v>0.13938671879249664</v>
      </c>
      <c r="P1265" s="57">
        <f>'[6]Marketshare 2018'!$IT$77</f>
        <v>3739673.0249999999</v>
      </c>
      <c r="Q1265" s="59">
        <f t="shared" si="88"/>
        <v>0.17287530376072302</v>
      </c>
      <c r="R1265" s="54">
        <v>1414948.8499999999</v>
      </c>
      <c r="S1265" s="61">
        <f t="shared" si="93"/>
        <v>0.23137965901177115</v>
      </c>
      <c r="T1265" s="4">
        <v>5306</v>
      </c>
      <c r="U1265" s="62">
        <v>564438.93000000005</v>
      </c>
      <c r="V1265" s="91">
        <v>6940541.4800000191</v>
      </c>
      <c r="W1265" s="51">
        <v>2737</v>
      </c>
      <c r="X1265" s="57">
        <f>'[7]From Apr 2018'!$IT$10</f>
        <v>203003769.03000003</v>
      </c>
      <c r="Y1265" s="61">
        <f t="shared" si="94"/>
        <v>0.25164468062450385</v>
      </c>
      <c r="Z1265" s="57">
        <f>'[7]From Apr 2018'!$IT$18</f>
        <v>2378263.5</v>
      </c>
      <c r="AA1265" s="59">
        <f t="shared" si="89"/>
        <v>7.8102441524900576E-2</v>
      </c>
    </row>
    <row r="1266" spans="1:27" s="63" customFormat="1" ht="13" x14ac:dyDescent="0.3">
      <c r="A1266" s="52">
        <v>44962</v>
      </c>
      <c r="B1266" s="86">
        <f t="shared" si="95"/>
        <v>25641553.941119999</v>
      </c>
      <c r="C1266" s="53">
        <f t="shared" si="86"/>
        <v>4.9539021406745931E-3</v>
      </c>
      <c r="D1266" s="54">
        <f>[5]Data!$AJ$1261</f>
        <v>30808828</v>
      </c>
      <c r="E1266" s="91">
        <f>[5]Data!$I$1261</f>
        <v>12901972.915320002</v>
      </c>
      <c r="F1266" s="55"/>
      <c r="G1266" s="53">
        <f t="shared" si="90"/>
        <v>-0.12966475942909339</v>
      </c>
      <c r="H1266" s="56">
        <v>8019</v>
      </c>
      <c r="I1266" s="57">
        <f>'[6]Marketshare 2018'!$IU$13</f>
        <v>2599942041.1900005</v>
      </c>
      <c r="J1266" s="58">
        <f t="shared" si="91"/>
        <v>0.10013812947701939</v>
      </c>
      <c r="K1266" s="57">
        <f>'[6]Marketshare 2018'!$IU$67</f>
        <v>9232957.3111199997</v>
      </c>
      <c r="L1266" s="59">
        <f t="shared" si="87"/>
        <v>3.9457962117126662E-2</v>
      </c>
      <c r="M1266" s="57">
        <v>382</v>
      </c>
      <c r="N1266" s="57">
        <f>'[6]Marketshare 2018'!$IU$24</f>
        <v>231881430</v>
      </c>
      <c r="O1266" s="60">
        <f t="shared" si="92"/>
        <v>0.19188760694597673</v>
      </c>
      <c r="P1266" s="57">
        <f>'[6]Marketshare 2018'!$IU$77</f>
        <v>3669015.6</v>
      </c>
      <c r="Q1266" s="59">
        <f t="shared" si="88"/>
        <v>0.1758089899652594</v>
      </c>
      <c r="R1266" s="54">
        <v>1297323.7999999998</v>
      </c>
      <c r="S1266" s="61">
        <f t="shared" si="93"/>
        <v>-6.7950968783719534E-2</v>
      </c>
      <c r="T1266" s="4">
        <v>5306</v>
      </c>
      <c r="U1266" s="62">
        <v>715019.29</v>
      </c>
      <c r="V1266" s="91">
        <v>8137900.1599999992</v>
      </c>
      <c r="W1266" s="51">
        <v>2737</v>
      </c>
      <c r="X1266" s="57">
        <f>'[7]From Apr 2018'!$IU$10</f>
        <v>222240801.31000003</v>
      </c>
      <c r="Y1266" s="61">
        <f t="shared" si="94"/>
        <v>7.8167455131312513E-2</v>
      </c>
      <c r="Z1266" s="57">
        <f>'[7]From Apr 2018'!$IU$18</f>
        <v>2589337.7799999998</v>
      </c>
      <c r="AA1266" s="59">
        <f t="shared" si="89"/>
        <v>7.7673639425857879E-2</v>
      </c>
    </row>
    <row r="1267" spans="1:27" s="63" customFormat="1" ht="13" x14ac:dyDescent="0.3">
      <c r="A1267" s="52">
        <v>44969</v>
      </c>
      <c r="B1267" s="86">
        <f t="shared" si="95"/>
        <v>23483303.396540001</v>
      </c>
      <c r="C1267" s="53">
        <f t="shared" si="86"/>
        <v>3.3364380775873226E-3</v>
      </c>
      <c r="D1267" s="54">
        <f>[5]Data!$AJ$1262</f>
        <v>14177885.27</v>
      </c>
      <c r="E1267" s="91">
        <f>[5]Data!$I$1262</f>
        <v>15476220.487939999</v>
      </c>
      <c r="F1267" s="55"/>
      <c r="G1267" s="53">
        <f t="shared" si="90"/>
        <v>0.21939027851988757</v>
      </c>
      <c r="H1267" s="56">
        <v>8019</v>
      </c>
      <c r="I1267" s="57">
        <f>'[6]Marketshare 2018'!$IV$13</f>
        <v>2314539310.6400003</v>
      </c>
      <c r="J1267" s="58">
        <f t="shared" si="91"/>
        <v>-5.0130191834984017E-2</v>
      </c>
      <c r="K1267" s="57">
        <f>'[6]Marketshare 2018'!$IV$67</f>
        <v>10213833.861539999</v>
      </c>
      <c r="L1267" s="59">
        <f t="shared" si="87"/>
        <v>4.9032238244689538E-2</v>
      </c>
      <c r="M1267" s="57">
        <v>382</v>
      </c>
      <c r="N1267" s="57">
        <f>'[6]Marketshare 2018'!$IV$24</f>
        <v>240608330</v>
      </c>
      <c r="O1267" s="60">
        <f t="shared" si="92"/>
        <v>0.10441504004226565</v>
      </c>
      <c r="P1267" s="57">
        <f>'[6]Marketshare 2018'!$IV$77</f>
        <v>5262386.625</v>
      </c>
      <c r="Q1267" s="59">
        <f t="shared" si="88"/>
        <v>0.24301304323088066</v>
      </c>
      <c r="R1267" s="54">
        <v>1249315.17</v>
      </c>
      <c r="S1267" s="61">
        <f t="shared" si="93"/>
        <v>-9.4561785649178054E-2</v>
      </c>
      <c r="T1267" s="4">
        <v>5306</v>
      </c>
      <c r="U1267" s="62">
        <v>615546.12</v>
      </c>
      <c r="V1267" s="91">
        <v>3909714.09</v>
      </c>
      <c r="W1267" s="51">
        <v>2737</v>
      </c>
      <c r="X1267" s="57">
        <f>'[7]From Apr 2018'!$IV$10</f>
        <v>189810484.81999999</v>
      </c>
      <c r="Y1267" s="61">
        <f t="shared" si="94"/>
        <v>-6.5460587478944343E-2</v>
      </c>
      <c r="Z1267" s="57">
        <f>'[7]From Apr 2018'!$IV$18</f>
        <v>2232507.5300000003</v>
      </c>
      <c r="AA1267" s="59">
        <f t="shared" si="89"/>
        <v>7.841180927095498E-2</v>
      </c>
    </row>
    <row r="1268" spans="1:27" s="63" customFormat="1" ht="13" x14ac:dyDescent="0.3">
      <c r="A1268" s="52">
        <v>44976</v>
      </c>
      <c r="B1268" s="86">
        <f t="shared" si="95"/>
        <v>18968781.330799997</v>
      </c>
      <c r="C1268" s="53">
        <f t="shared" si="86"/>
        <v>-0.15595607722363891</v>
      </c>
      <c r="D1268" s="54">
        <f>[5]Data!$AJ$1263</f>
        <v>15722163.379999999</v>
      </c>
      <c r="E1268" s="91">
        <f>[5]Data!$I$1263</f>
        <v>10946429.01</v>
      </c>
      <c r="F1268" s="55"/>
      <c r="G1268" s="53">
        <f t="shared" si="90"/>
        <v>-7.2773255291083583E-2</v>
      </c>
      <c r="H1268" s="56">
        <v>8019</v>
      </c>
      <c r="I1268" s="57">
        <f>'[6]Marketshare 2018'!$IW$13</f>
        <v>2234335692.8299999</v>
      </c>
      <c r="J1268" s="58">
        <f t="shared" si="91"/>
        <v>3.113806513350692E-2</v>
      </c>
      <c r="K1268" s="57">
        <f>'[6]Marketshare 2018'!$IW$67</f>
        <v>8153343.8207999999</v>
      </c>
      <c r="L1268" s="59">
        <f t="shared" si="87"/>
        <v>4.054570197786872E-2</v>
      </c>
      <c r="M1268" s="57">
        <v>382</v>
      </c>
      <c r="N1268" s="57">
        <f>'[6]Marketshare 2018'!$IW$24</f>
        <v>233808970</v>
      </c>
      <c r="O1268" s="60">
        <f t="shared" si="92"/>
        <v>0.14291456572110328</v>
      </c>
      <c r="P1268" s="57">
        <f>'[6]Marketshare 2018'!$IW$77</f>
        <v>2793085.1999999997</v>
      </c>
      <c r="Q1268" s="59">
        <f t="shared" si="88"/>
        <v>0.13273348751333192</v>
      </c>
      <c r="R1268" s="54">
        <v>1219125.83</v>
      </c>
      <c r="S1268" s="61">
        <f t="shared" si="93"/>
        <v>-1.2789915007995978E-2</v>
      </c>
      <c r="T1268" s="4">
        <v>5306</v>
      </c>
      <c r="U1268" s="62">
        <v>589759.79</v>
      </c>
      <c r="V1268" s="91">
        <v>4152666.4199999971</v>
      </c>
      <c r="W1268" s="51">
        <v>2737</v>
      </c>
      <c r="X1268" s="57">
        <f>'[7]From Apr 2018'!$IW$10</f>
        <v>176866856.05000001</v>
      </c>
      <c r="Y1268" s="61">
        <f t="shared" si="94"/>
        <v>1.9742855887519006E-2</v>
      </c>
      <c r="Z1268" s="57">
        <f>'[7]From Apr 2018'!$IW$18</f>
        <v>2060800.27</v>
      </c>
      <c r="AA1268" s="59">
        <f t="shared" si="89"/>
        <v>7.7678027265791191E-2</v>
      </c>
    </row>
    <row r="1269" spans="1:27" s="63" customFormat="1" ht="13" x14ac:dyDescent="0.3">
      <c r="A1269" s="52">
        <v>44983</v>
      </c>
      <c r="B1269" s="86">
        <f t="shared" si="95"/>
        <v>24044170.101620022</v>
      </c>
      <c r="C1269" s="53">
        <f t="shared" si="86"/>
        <v>1.8088271763662123E-2</v>
      </c>
      <c r="D1269" s="54">
        <f>[5]Data!$AJ$1264</f>
        <v>30197271.800000001</v>
      </c>
      <c r="E1269" s="91">
        <f>[5]Data!$I$1264</f>
        <v>13614350.130420001</v>
      </c>
      <c r="F1269" s="55"/>
      <c r="G1269" s="53">
        <f t="shared" si="90"/>
        <v>0.10739071535611044</v>
      </c>
      <c r="H1269" s="56">
        <v>8019</v>
      </c>
      <c r="I1269" s="57">
        <f>'[6]Marketshare 2018'!$IX$13</f>
        <v>2543207718.0999999</v>
      </c>
      <c r="J1269" s="58">
        <f t="shared" si="91"/>
        <v>0.15445373037215426</v>
      </c>
      <c r="K1269" s="57">
        <f>'[6]Marketshare 2018'!$IX$67</f>
        <v>8789262.4816200007</v>
      </c>
      <c r="L1269" s="59">
        <f t="shared" si="87"/>
        <v>3.8399723043841455E-2</v>
      </c>
      <c r="M1269" s="57">
        <v>382</v>
      </c>
      <c r="N1269" s="57">
        <f>'[6]Marketshare 2018'!$IX$24</f>
        <v>265234780</v>
      </c>
      <c r="O1269" s="60">
        <f t="shared" si="92"/>
        <v>0.32087145965593011</v>
      </c>
      <c r="P1269" s="57">
        <f>'[6]Marketshare 2018'!$IX$77</f>
        <v>4825087.6499999994</v>
      </c>
      <c r="Q1269" s="59">
        <f t="shared" si="88"/>
        <v>0.20213067456688746</v>
      </c>
      <c r="R1269" s="54">
        <v>1134440.67</v>
      </c>
      <c r="S1269" s="61">
        <f t="shared" si="93"/>
        <v>5.1537890441635259E-2</v>
      </c>
      <c r="T1269" s="4">
        <v>5306</v>
      </c>
      <c r="U1269" s="62">
        <v>696788.86</v>
      </c>
      <c r="V1269" s="91">
        <v>6356388.8900000202</v>
      </c>
      <c r="W1269" s="51">
        <v>2737</v>
      </c>
      <c r="X1269" s="57">
        <f>'[7]From Apr 2018'!$IX$10</f>
        <v>188457896.90000001</v>
      </c>
      <c r="Y1269" s="61">
        <f t="shared" si="94"/>
        <v>0.10632704790010061</v>
      </c>
      <c r="Z1269" s="57">
        <f>'[7]From Apr 2018'!$IX$18</f>
        <v>2242201.5500000003</v>
      </c>
      <c r="AA1269" s="59">
        <f t="shared" si="89"/>
        <v>7.9317505815450579E-2</v>
      </c>
    </row>
    <row r="1270" spans="1:27" s="63" customFormat="1" ht="13" x14ac:dyDescent="0.3">
      <c r="A1270" s="52">
        <v>44990</v>
      </c>
      <c r="B1270" s="86">
        <f t="shared" si="95"/>
        <v>31904205.056199998</v>
      </c>
      <c r="C1270" s="53">
        <f t="shared" si="86"/>
        <v>0.38309314410989992</v>
      </c>
      <c r="D1270" s="54">
        <f>[5]Data!$AJ$1265</f>
        <v>21308485</v>
      </c>
      <c r="E1270" s="91">
        <f>[5]Data!$I$1265</f>
        <v>18208060.121599998</v>
      </c>
      <c r="F1270" s="55"/>
      <c r="G1270" s="53">
        <f t="shared" si="90"/>
        <v>0.43266005181400025</v>
      </c>
      <c r="H1270" s="56">
        <v>8019</v>
      </c>
      <c r="I1270" s="57">
        <f>'[6]Marketshare 2018'!$IY$13</f>
        <v>2559323182.5900002</v>
      </c>
      <c r="J1270" s="58">
        <f t="shared" si="91"/>
        <v>8.0222154397820766E-2</v>
      </c>
      <c r="K1270" s="57">
        <f>'[6]Marketshare 2018'!$IY$67</f>
        <v>9664516.4112</v>
      </c>
      <c r="L1270" s="59">
        <f t="shared" si="87"/>
        <v>4.195777868558568E-2</v>
      </c>
      <c r="M1270" s="57">
        <v>382</v>
      </c>
      <c r="N1270" s="57">
        <f>'[6]Marketshare 2018'!$IY$24</f>
        <v>294785080</v>
      </c>
      <c r="O1270" s="60">
        <f t="shared" si="92"/>
        <v>0.55391684352941684</v>
      </c>
      <c r="P1270" s="57">
        <f>'[6]Marketshare 2018'!$IY$77</f>
        <v>8438298.0749999993</v>
      </c>
      <c r="Q1270" s="59">
        <f t="shared" si="88"/>
        <v>0.31805838850460139</v>
      </c>
      <c r="R1270" s="54">
        <v>1403212.0999999999</v>
      </c>
      <c r="S1270" s="61">
        <f t="shared" si="93"/>
        <v>-1.8311803995664788E-2</v>
      </c>
      <c r="T1270" s="4">
        <v>5306</v>
      </c>
      <c r="U1270" s="62">
        <v>502603.9</v>
      </c>
      <c r="V1270" s="91">
        <v>9169090.3399999999</v>
      </c>
      <c r="W1270" s="51">
        <v>2737</v>
      </c>
      <c r="X1270" s="57">
        <f>'[7]From Apr 2018'!$IY$10</f>
        <v>232773597.93000001</v>
      </c>
      <c r="Y1270" s="61">
        <f t="shared" si="94"/>
        <v>0.21547408699165738</v>
      </c>
      <c r="Z1270" s="57">
        <f>'[7]From Apr 2018'!$IY$18</f>
        <v>2726484.23</v>
      </c>
      <c r="AA1270" s="59">
        <f t="shared" si="89"/>
        <v>7.8086869365654676E-2</v>
      </c>
    </row>
    <row r="1271" spans="1:27" s="63" customFormat="1" ht="13" x14ac:dyDescent="0.3">
      <c r="A1271" s="52">
        <v>44997</v>
      </c>
      <c r="B1271" s="86">
        <f t="shared" si="95"/>
        <v>22466494.946139999</v>
      </c>
      <c r="C1271" s="53">
        <f t="shared" si="86"/>
        <v>-4.7217955383770049E-2</v>
      </c>
      <c r="D1271" s="54">
        <f>[5]Data!$AJ$1266</f>
        <v>13491153.5</v>
      </c>
      <c r="E1271" s="91">
        <f>[5]Data!$I$1266</f>
        <v>13612898.328539999</v>
      </c>
      <c r="F1271" s="55"/>
      <c r="G1271" s="53">
        <f t="shared" si="90"/>
        <v>-5.5398276757137932E-2</v>
      </c>
      <c r="H1271" s="56">
        <v>8019</v>
      </c>
      <c r="I1271" s="57">
        <f>'[6]Marketshare 2018'!$IZ$13</f>
        <v>2287395009.6899996</v>
      </c>
      <c r="J1271" s="58">
        <f t="shared" si="91"/>
        <v>-5.2339540046434374E-2</v>
      </c>
      <c r="K1271" s="57">
        <f>'[6]Marketshare 2018'!$IZ$67</f>
        <v>9082825.2761399988</v>
      </c>
      <c r="L1271" s="59">
        <f t="shared" si="87"/>
        <v>4.4120180562812916E-2</v>
      </c>
      <c r="M1271" s="57">
        <v>382</v>
      </c>
      <c r="N1271" s="57">
        <f>'[6]Marketshare 2018'!$IZ$24</f>
        <v>245650500</v>
      </c>
      <c r="O1271" s="60">
        <f t="shared" si="92"/>
        <v>9.123273307429125E-3</v>
      </c>
      <c r="P1271" s="57">
        <f>'[6]Marketshare 2018'!$IZ$77</f>
        <v>4530073.05</v>
      </c>
      <c r="Q1271" s="59">
        <f t="shared" si="88"/>
        <v>0.2049014555231925</v>
      </c>
      <c r="R1271" s="54">
        <v>1345959.23</v>
      </c>
      <c r="S1271" s="61">
        <f t="shared" si="93"/>
        <v>-8.7646006632434048E-2</v>
      </c>
      <c r="T1271" s="4">
        <v>5306</v>
      </c>
      <c r="U1271" s="62">
        <v>639977.93999999994</v>
      </c>
      <c r="V1271" s="91">
        <v>4574451.0300000012</v>
      </c>
      <c r="W1271" s="51">
        <v>2737</v>
      </c>
      <c r="X1271" s="57">
        <f>'[7]From Apr 2018'!$IZ$10</f>
        <v>192399320.79000002</v>
      </c>
      <c r="Y1271" s="61">
        <f t="shared" si="94"/>
        <v>-0.11819155762170119</v>
      </c>
      <c r="Z1271" s="57">
        <f>'[7]From Apr 2018'!$IZ$18</f>
        <v>2293208.42</v>
      </c>
      <c r="AA1271" s="59">
        <f t="shared" si="89"/>
        <v>7.9460031722356952E-2</v>
      </c>
    </row>
    <row r="1272" spans="1:27" s="63" customFormat="1" ht="13" x14ac:dyDescent="0.3">
      <c r="A1272" s="52">
        <v>45004</v>
      </c>
      <c r="B1272" s="86">
        <f t="shared" si="95"/>
        <v>21828853.303259999</v>
      </c>
      <c r="C1272" s="53">
        <f t="shared" si="86"/>
        <v>-3.5701951675743526E-2</v>
      </c>
      <c r="D1272" s="54">
        <f>[5]Data!$AJ$1267</f>
        <v>16040972.470000001</v>
      </c>
      <c r="E1272" s="91">
        <f>[5]Data!$I$1267</f>
        <v>12897152.89656</v>
      </c>
      <c r="F1272" s="55"/>
      <c r="G1272" s="53">
        <f t="shared" si="90"/>
        <v>0.13565069903477767</v>
      </c>
      <c r="H1272" s="56">
        <v>8019</v>
      </c>
      <c r="I1272" s="57">
        <f>'[6]Marketshare 2018'!$JA$13</f>
        <v>2068492661.3299999</v>
      </c>
      <c r="J1272" s="58">
        <f t="shared" si="91"/>
        <v>-0.10325212786918458</v>
      </c>
      <c r="K1272" s="57">
        <f>'[6]Marketshare 2018'!$JA$67</f>
        <v>8159808.2682600003</v>
      </c>
      <c r="L1272" s="59">
        <f t="shared" si="87"/>
        <v>4.3831210044373327E-2</v>
      </c>
      <c r="M1272" s="57">
        <v>382</v>
      </c>
      <c r="N1272" s="57">
        <f>'[6]Marketshare 2018'!$JA$24</f>
        <v>227226690</v>
      </c>
      <c r="O1272" s="60">
        <f t="shared" si="92"/>
        <v>0.13600820509538813</v>
      </c>
      <c r="P1272" s="57">
        <f>'[6]Marketshare 2018'!$JA$77</f>
        <v>4737344.625</v>
      </c>
      <c r="Q1272" s="59">
        <f t="shared" si="88"/>
        <v>0.23165043903953361</v>
      </c>
      <c r="R1272" s="54">
        <v>981952.87000000011</v>
      </c>
      <c r="S1272" s="61">
        <f t="shared" si="93"/>
        <v>-0.19880812991275754</v>
      </c>
      <c r="T1272" s="4">
        <v>5306</v>
      </c>
      <c r="U1272" s="62">
        <v>845722.49</v>
      </c>
      <c r="V1272" s="91">
        <v>5011020.8199999984</v>
      </c>
      <c r="W1272" s="51">
        <v>2737</v>
      </c>
      <c r="X1272" s="57">
        <f>'[7]From Apr 2018'!$JA$10</f>
        <v>178991657.26999998</v>
      </c>
      <c r="Y1272" s="61">
        <f t="shared" si="94"/>
        <v>1.2591611491124199E-2</v>
      </c>
      <c r="Z1272" s="57">
        <f>'[7]From Apr 2018'!$JA$18</f>
        <v>2093004.23</v>
      </c>
      <c r="AA1272" s="59">
        <f t="shared" si="89"/>
        <v>7.7955373709319778E-2</v>
      </c>
    </row>
    <row r="1273" spans="1:27" s="63" customFormat="1" ht="13" x14ac:dyDescent="0.3">
      <c r="A1273" s="52">
        <v>45011</v>
      </c>
      <c r="B1273" s="86">
        <f t="shared" si="95"/>
        <v>25506938.757639997</v>
      </c>
      <c r="C1273" s="53">
        <f t="shared" si="86"/>
        <v>0.30648552942305862</v>
      </c>
      <c r="D1273" s="54">
        <f>[5]Data!$AJ$1268</f>
        <v>17406402</v>
      </c>
      <c r="E1273" s="91">
        <f>[5]Data!$I$1268</f>
        <v>14608434.085640002</v>
      </c>
      <c r="F1273" s="55"/>
      <c r="G1273" s="53">
        <f t="shared" si="90"/>
        <v>0.39740574603170442</v>
      </c>
      <c r="H1273" s="56">
        <v>8019</v>
      </c>
      <c r="I1273" s="57">
        <f>'[6]Marketshare 2018'!$JB$13</f>
        <v>2449481399.1999998</v>
      </c>
      <c r="J1273" s="58">
        <f t="shared" si="91"/>
        <v>8.6767560977585534E-2</v>
      </c>
      <c r="K1273" s="57">
        <f>'[6]Marketshare 2018'!$JB$67</f>
        <v>9534545.7026399989</v>
      </c>
      <c r="L1273" s="59">
        <f t="shared" si="87"/>
        <v>4.3249724913444858E-2</v>
      </c>
      <c r="M1273" s="57">
        <v>382</v>
      </c>
      <c r="N1273" s="57">
        <f>'[6]Marketshare 2018'!$JB$24</f>
        <v>206851890</v>
      </c>
      <c r="O1273" s="60">
        <f t="shared" si="92"/>
        <v>8.9817645169259386E-2</v>
      </c>
      <c r="P1273" s="57">
        <f>'[6]Marketshare 2018'!$JB$77</f>
        <v>5073888.375</v>
      </c>
      <c r="Q1273" s="59">
        <f t="shared" si="88"/>
        <v>0.27254543093611572</v>
      </c>
      <c r="R1273" s="54">
        <v>1250915.3600000001</v>
      </c>
      <c r="S1273" s="61">
        <f t="shared" si="93"/>
        <v>7.4389778105119042E-2</v>
      </c>
      <c r="T1273" s="4">
        <v>5306</v>
      </c>
      <c r="U1273" s="62">
        <v>531424.61</v>
      </c>
      <c r="V1273" s="91">
        <v>6973187.3299999991</v>
      </c>
      <c r="W1273" s="51">
        <v>2737</v>
      </c>
      <c r="X1273" s="57">
        <f>'[7]From Apr 2018'!$JB$10</f>
        <v>186571695.48999998</v>
      </c>
      <c r="Y1273" s="61">
        <f t="shared" si="94"/>
        <v>6.1000609574142661E-2</v>
      </c>
      <c r="Z1273" s="57">
        <f>'[7]From Apr 2018'!$JB$18</f>
        <v>2142977.38</v>
      </c>
      <c r="AA1273" s="59">
        <f t="shared" si="89"/>
        <v>7.6573865232587801E-2</v>
      </c>
    </row>
    <row r="1274" spans="1:27" s="63" customFormat="1" ht="13" x14ac:dyDescent="0.3">
      <c r="A1274" s="52">
        <v>45018</v>
      </c>
      <c r="B1274" s="86">
        <f t="shared" si="95"/>
        <v>27250208.419319998</v>
      </c>
      <c r="C1274" s="53">
        <f t="shared" si="86"/>
        <v>0.33494775147730094</v>
      </c>
      <c r="D1274" s="54">
        <f>[5]Data!$AJ$1269</f>
        <v>13832579.84</v>
      </c>
      <c r="E1274" s="91">
        <f>[5]Data!$I$1269</f>
        <v>13569348.203120001</v>
      </c>
      <c r="F1274" s="55"/>
      <c r="G1274" s="53">
        <f t="shared" si="90"/>
        <v>0.12202883485203997</v>
      </c>
      <c r="H1274" s="56">
        <v>8019</v>
      </c>
      <c r="I1274" s="57">
        <f>'[6]Marketshare 2018'!$JC$13</f>
        <v>2378534615.3099999</v>
      </c>
      <c r="J1274" s="58">
        <f t="shared" si="91"/>
        <v>-6.3458219304048158E-2</v>
      </c>
      <c r="K1274" s="57">
        <f>'[6]Marketshare 2018'!$JC$67</f>
        <v>9978438.1993199978</v>
      </c>
      <c r="L1274" s="59">
        <f t="shared" si="87"/>
        <v>4.6613379025198604E-2</v>
      </c>
      <c r="M1274" s="57">
        <v>382</v>
      </c>
      <c r="N1274" s="57">
        <f>'[6]Marketshare 2018'!$JC$24</f>
        <v>215936410</v>
      </c>
      <c r="O1274" s="60">
        <f t="shared" si="92"/>
        <v>-3.0341598094024258E-2</v>
      </c>
      <c r="P1274" s="57">
        <f>'[6]Marketshare 2018'!$JC$77</f>
        <v>3590910</v>
      </c>
      <c r="Q1274" s="59">
        <f t="shared" si="88"/>
        <v>0.18477198912402035</v>
      </c>
      <c r="R1274" s="54">
        <v>1420664.43</v>
      </c>
      <c r="S1274" s="61">
        <f t="shared" si="93"/>
        <v>6.5810450419457656E-2</v>
      </c>
      <c r="T1274" s="4">
        <v>5306</v>
      </c>
      <c r="U1274" s="62">
        <v>583485.51</v>
      </c>
      <c r="V1274" s="91">
        <v>9030227.5700000003</v>
      </c>
      <c r="W1274" s="51">
        <v>2737</v>
      </c>
      <c r="X1274" s="57">
        <f>'[7]From Apr 2018'!$JC$10</f>
        <v>227944352.38</v>
      </c>
      <c r="Y1274" s="61">
        <f t="shared" si="94"/>
        <v>0.19357921982033677</v>
      </c>
      <c r="Z1274" s="57">
        <f>'[7]From Apr 2018'!$JC$18</f>
        <v>2646482.71</v>
      </c>
      <c r="AA1274" s="59">
        <f t="shared" si="89"/>
        <v>7.7401426630891584E-2</v>
      </c>
    </row>
    <row r="1275" spans="1:27" s="63" customFormat="1" ht="13" x14ac:dyDescent="0.3">
      <c r="A1275" s="52">
        <v>45025</v>
      </c>
      <c r="B1275" s="86">
        <f t="shared" si="95"/>
        <v>29574783.626620006</v>
      </c>
      <c r="C1275" s="53">
        <f t="shared" si="86"/>
        <v>0.19971564460819402</v>
      </c>
      <c r="D1275" s="54">
        <f>[5]Data!$AJ$1270</f>
        <v>21702822.199999999</v>
      </c>
      <c r="E1275" s="91">
        <f>[5]Data!$I$1270</f>
        <v>16379939.033119999</v>
      </c>
      <c r="F1275" s="55"/>
      <c r="G1275" s="53">
        <f t="shared" si="90"/>
        <v>0.15579456580854711</v>
      </c>
      <c r="H1275" s="56">
        <v>8019</v>
      </c>
      <c r="I1275" s="57">
        <f>'[6]Marketshare 2018'!$JD$13</f>
        <v>2330168322.1100001</v>
      </c>
      <c r="J1275" s="58">
        <f t="shared" si="91"/>
        <v>-9.5221065089623913E-2</v>
      </c>
      <c r="K1275" s="57">
        <f>'[6]Marketshare 2018'!$JD$67</f>
        <v>9457641.4516199995</v>
      </c>
      <c r="L1275" s="59">
        <f t="shared" si="87"/>
        <v>4.509755970025553E-2</v>
      </c>
      <c r="M1275" s="57">
        <v>382</v>
      </c>
      <c r="N1275" s="57">
        <f>'[6]Marketshare 2018'!$JD$24</f>
        <v>228181605</v>
      </c>
      <c r="O1275" s="60">
        <f t="shared" si="92"/>
        <v>-1.8510768607321593E-3</v>
      </c>
      <c r="P1275" s="57">
        <f>'[6]Marketshare 2018'!$JD$77</f>
        <v>6922297.5750000002</v>
      </c>
      <c r="Q1275" s="59">
        <f t="shared" si="88"/>
        <v>0.33707545137128825</v>
      </c>
      <c r="R1275" s="54">
        <v>1257591.1499999999</v>
      </c>
      <c r="S1275" s="61">
        <f t="shared" si="93"/>
        <v>-0.17099796252330701</v>
      </c>
      <c r="T1275" s="4">
        <v>5306</v>
      </c>
      <c r="U1275" s="62">
        <v>649047.92000000004</v>
      </c>
      <c r="V1275" s="91">
        <v>8935131.0500000026</v>
      </c>
      <c r="W1275" s="51">
        <v>2737</v>
      </c>
      <c r="X1275" s="57">
        <f>'[7]From Apr 2018'!$JD$10</f>
        <v>197508961.75999999</v>
      </c>
      <c r="Y1275" s="61">
        <f t="shared" si="94"/>
        <v>-7.6740880565964176E-2</v>
      </c>
      <c r="Z1275" s="57">
        <f>'[7]From Apr 2018'!$JD$18</f>
        <v>2353074.48</v>
      </c>
      <c r="AA1275" s="59">
        <f t="shared" si="89"/>
        <v>7.9425070438383538E-2</v>
      </c>
    </row>
    <row r="1276" spans="1:27" s="63" customFormat="1" ht="13" x14ac:dyDescent="0.3">
      <c r="A1276" s="52">
        <v>45032</v>
      </c>
      <c r="B1276" s="86">
        <f t="shared" si="95"/>
        <v>26115555.867959995</v>
      </c>
      <c r="C1276" s="53">
        <f t="shared" si="86"/>
        <v>0.2417067125541954</v>
      </c>
      <c r="D1276" s="54">
        <f>[5]Data!$AJ$1271</f>
        <v>27513814.140000001</v>
      </c>
      <c r="E1276" s="91">
        <f>[5]Data!$I$1271</f>
        <v>14366131.215559999</v>
      </c>
      <c r="F1276" s="55"/>
      <c r="G1276" s="53">
        <f t="shared" si="90"/>
        <v>0.24255477601336661</v>
      </c>
      <c r="H1276" s="56">
        <v>8019</v>
      </c>
      <c r="I1276" s="57">
        <f>'[6]Marketshare 2018'!$JE$13</f>
        <v>2244299639.77</v>
      </c>
      <c r="J1276" s="58">
        <f t="shared" si="91"/>
        <v>-1.1400521509982497E-2</v>
      </c>
      <c r="K1276" s="57">
        <f>'[6]Marketshare 2018'!$JE$67</f>
        <v>9493215.5379599985</v>
      </c>
      <c r="L1276" s="59">
        <f t="shared" si="87"/>
        <v>4.6999148765540864E-2</v>
      </c>
      <c r="M1276" s="57">
        <v>382</v>
      </c>
      <c r="N1276" s="57">
        <f>'[6]Marketshare 2018'!$JE$24</f>
        <v>207055755</v>
      </c>
      <c r="O1276" s="60">
        <f t="shared" si="92"/>
        <v>-0.17276559129715263</v>
      </c>
      <c r="P1276" s="57">
        <f>'[6]Marketshare 2018'!$JE$77</f>
        <v>4850301.5999999996</v>
      </c>
      <c r="Q1276" s="59">
        <f t="shared" si="88"/>
        <v>0.26027887995675369</v>
      </c>
      <c r="R1276" s="54">
        <v>1029110.3899999998</v>
      </c>
      <c r="S1276" s="61">
        <f t="shared" si="93"/>
        <v>-0.14727547362647708</v>
      </c>
      <c r="T1276" s="4">
        <v>5306</v>
      </c>
      <c r="U1276" s="62">
        <v>552734.84</v>
      </c>
      <c r="V1276" s="91">
        <v>8213472.1599999964</v>
      </c>
      <c r="W1276" s="51">
        <v>2737</v>
      </c>
      <c r="X1276" s="57">
        <f>'[7]From Apr 2018'!$JE$10</f>
        <v>172831811.22</v>
      </c>
      <c r="Y1276" s="61">
        <f t="shared" si="94"/>
        <v>-0.1067804092615442</v>
      </c>
      <c r="Z1276" s="57">
        <f>'[7]From Apr 2018'!$JE$18</f>
        <v>1976721.34</v>
      </c>
      <c r="AA1276" s="59">
        <f t="shared" si="89"/>
        <v>7.6248360609332669E-2</v>
      </c>
    </row>
    <row r="1277" spans="1:27" s="63" customFormat="1" ht="13" x14ac:dyDescent="0.3">
      <c r="A1277" s="52">
        <v>45039</v>
      </c>
      <c r="B1277" s="86">
        <f t="shared" si="95"/>
        <v>21045371.820159987</v>
      </c>
      <c r="C1277" s="53">
        <f t="shared" si="86"/>
        <v>6.7425863727451851E-2</v>
      </c>
      <c r="D1277" s="54">
        <f>[5]Data!$AJ$1272</f>
        <v>13365757.4</v>
      </c>
      <c r="E1277" s="91">
        <f>[5]Data!$I$1272</f>
        <v>11865293.483259998</v>
      </c>
      <c r="F1277" s="55"/>
      <c r="G1277" s="53">
        <f t="shared" si="90"/>
        <v>3.9952395781973626E-2</v>
      </c>
      <c r="H1277" s="56">
        <v>8019</v>
      </c>
      <c r="I1277" s="57">
        <f>'[6]Marketshare 2018'!$JF$13</f>
        <v>1945926162.2399998</v>
      </c>
      <c r="J1277" s="58">
        <f t="shared" si="91"/>
        <v>-0.12804907414035549</v>
      </c>
      <c r="K1277" s="57">
        <f>'[6]Marketshare 2018'!$JF$67</f>
        <v>8046637.5801600004</v>
      </c>
      <c r="L1277" s="59">
        <f t="shared" si="87"/>
        <v>4.5945774284200734E-2</v>
      </c>
      <c r="M1277" s="57">
        <v>382</v>
      </c>
      <c r="N1277" s="57">
        <f>'[6]Marketshare 2018'!$JF$24</f>
        <v>207397195</v>
      </c>
      <c r="O1277" s="60">
        <f t="shared" si="92"/>
        <v>-2.2510027420048595E-2</v>
      </c>
      <c r="P1277" s="57">
        <f>'[6]Marketshare 2018'!$JF$77</f>
        <v>3818655.9</v>
      </c>
      <c r="Q1277" s="59">
        <f t="shared" si="88"/>
        <v>0.20458092502167158</v>
      </c>
      <c r="R1277" s="54">
        <v>1205160.7799999998</v>
      </c>
      <c r="S1277" s="61">
        <f t="shared" si="93"/>
        <v>0.15329774173087185</v>
      </c>
      <c r="T1277" s="4">
        <v>5306</v>
      </c>
      <c r="U1277" s="62">
        <v>632106.6</v>
      </c>
      <c r="V1277" s="91">
        <v>5416911.6399999885</v>
      </c>
      <c r="W1277" s="51">
        <v>2737</v>
      </c>
      <c r="X1277" s="57">
        <f>'[7]From Apr 2023'!$JF$10</f>
        <v>169620513.22</v>
      </c>
      <c r="Y1277" s="61">
        <f t="shared" si="94"/>
        <v>2.6465414159401179E-2</v>
      </c>
      <c r="Z1277" s="57">
        <f>'[7]From Apr 2023'!$JF$18</f>
        <v>1925899.32</v>
      </c>
      <c r="AA1277" s="59">
        <f t="shared" si="89"/>
        <v>7.5694434336177396E-2</v>
      </c>
    </row>
    <row r="1278" spans="1:27" s="63" customFormat="1" ht="13" x14ac:dyDescent="0.3">
      <c r="A1278" s="52">
        <v>45046</v>
      </c>
      <c r="B1278" s="86">
        <f t="shared" si="95"/>
        <v>28681750.097039998</v>
      </c>
      <c r="C1278" s="53">
        <f t="shared" si="86"/>
        <v>0.25317959836177684</v>
      </c>
      <c r="D1278" s="54">
        <f>[5]Data!$AJ$1273</f>
        <v>25653356</v>
      </c>
      <c r="E1278" s="91">
        <f>[5]Data!$I$1273</f>
        <v>16213820.24</v>
      </c>
      <c r="F1278" s="55"/>
      <c r="G1278" s="53">
        <f t="shared" si="90"/>
        <v>0.25068882871319276</v>
      </c>
      <c r="H1278" s="56">
        <v>8019</v>
      </c>
      <c r="I1278" s="57">
        <f>'[6]Marketshare 2018'!$JG$13</f>
        <v>2768029810.02</v>
      </c>
      <c r="J1278" s="58">
        <f t="shared" si="91"/>
        <v>0.14099569281010726</v>
      </c>
      <c r="K1278" s="57">
        <f>'[6]Marketshare 2018'!$JG$67</f>
        <v>10925337.002039999</v>
      </c>
      <c r="L1278" s="59">
        <f t="shared" si="87"/>
        <v>4.3855247843274811E-2</v>
      </c>
      <c r="M1278" s="57">
        <v>382</v>
      </c>
      <c r="N1278" s="57">
        <f>'[6]Marketshare 2018'!$JG$24</f>
        <v>231137560</v>
      </c>
      <c r="O1278" s="60">
        <f t="shared" si="92"/>
        <v>0.10990062553457203</v>
      </c>
      <c r="P1278" s="57">
        <f>'[6]Marketshare 2018'!$JG$77</f>
        <v>5241745.5750000002</v>
      </c>
      <c r="Q1278" s="59">
        <f t="shared" si="88"/>
        <v>0.25197816183574839</v>
      </c>
      <c r="R1278" s="54">
        <v>1501243.98</v>
      </c>
      <c r="S1278" s="61">
        <f t="shared" si="93"/>
        <v>0.31613917832450666</v>
      </c>
      <c r="T1278" s="4">
        <v>5306</v>
      </c>
      <c r="U1278" s="62">
        <v>547858.86</v>
      </c>
      <c r="V1278" s="91">
        <v>7694455.9800000004</v>
      </c>
      <c r="W1278" s="51">
        <v>2737</v>
      </c>
      <c r="X1278" s="57">
        <f>'[7]From Apr 2023'!$JG$10</f>
        <v>232338927.99000001</v>
      </c>
      <c r="Y1278" s="61">
        <f t="shared" si="94"/>
        <v>0.42526832881040511</v>
      </c>
      <c r="Z1278" s="57">
        <f>'[7]From Apr 2023'!$JG$18</f>
        <v>2771108.6999999997</v>
      </c>
      <c r="AA1278" s="59">
        <f t="shared" si="89"/>
        <v>7.9513399497113682E-2</v>
      </c>
    </row>
    <row r="1279" spans="1:27" s="63" customFormat="1" ht="13" x14ac:dyDescent="0.3">
      <c r="A1279" s="52">
        <v>45053</v>
      </c>
      <c r="B1279" s="86">
        <f t="shared" si="95"/>
        <v>24493424.065700009</v>
      </c>
      <c r="C1279" s="53">
        <f t="shared" si="86"/>
        <v>-6.9074435542046841E-2</v>
      </c>
      <c r="D1279" s="54">
        <f>[5]Data!$AJ$1274</f>
        <v>19135497.66</v>
      </c>
      <c r="E1279" s="91">
        <f>[5]Data!$I$1274</f>
        <v>11847249.09</v>
      </c>
      <c r="F1279" s="55"/>
      <c r="G1279" s="53">
        <f t="shared" si="90"/>
        <v>-0.12908864978151824</v>
      </c>
      <c r="H1279" s="56">
        <v>8019</v>
      </c>
      <c r="I1279" s="57">
        <f>'[6]Marketshare 2018'!$JH$13</f>
        <v>2316783328.6800003</v>
      </c>
      <c r="J1279" s="58">
        <f t="shared" si="91"/>
        <v>-0.11594019404395872</v>
      </c>
      <c r="K1279" s="57">
        <f>'[6]Marketshare 2018'!$JH$67</f>
        <v>8494621.7156999987</v>
      </c>
      <c r="L1279" s="59">
        <f t="shared" si="87"/>
        <v>4.0739539412939479E-2</v>
      </c>
      <c r="M1279" s="57">
        <v>382</v>
      </c>
      <c r="N1279" s="57">
        <f>'[6]Marketshare 2018'!$JH$24</f>
        <v>199849240</v>
      </c>
      <c r="O1279" s="60">
        <f t="shared" si="92"/>
        <v>-0.23668137131658451</v>
      </c>
      <c r="P1279" s="57">
        <f>'[6]Marketshare 2018'!$JH$77</f>
        <v>3351050.55</v>
      </c>
      <c r="Q1279" s="59">
        <f t="shared" si="88"/>
        <v>0.18630991541423925</v>
      </c>
      <c r="R1279" s="54">
        <v>1287815.69</v>
      </c>
      <c r="S1279" s="61">
        <f t="shared" si="93"/>
        <v>-0.18333860901071652</v>
      </c>
      <c r="T1279" s="4">
        <v>5306</v>
      </c>
      <c r="U1279" s="62">
        <v>800804.4</v>
      </c>
      <c r="V1279" s="91">
        <v>8120171.6700000148</v>
      </c>
      <c r="W1279" s="51">
        <v>2737</v>
      </c>
      <c r="X1279" s="57">
        <f>'[7]From Apr 2023'!$JH$10</f>
        <v>210426108.75</v>
      </c>
      <c r="Y1279" s="61">
        <f t="shared" si="94"/>
        <v>-3.5350603571685069E-2</v>
      </c>
      <c r="Z1279" s="57">
        <f>'[7]From Apr 2023'!$JH$18</f>
        <v>2438960.04</v>
      </c>
      <c r="AA1279" s="59">
        <f t="shared" si="89"/>
        <v>7.7270514084911535E-2</v>
      </c>
    </row>
    <row r="1280" spans="1:27" s="63" customFormat="1" ht="13" x14ac:dyDescent="0.3">
      <c r="A1280" s="52">
        <v>45060</v>
      </c>
      <c r="B1280" s="86">
        <f t="shared" si="95"/>
        <v>21615044.092979994</v>
      </c>
      <c r="C1280" s="53">
        <f t="shared" si="86"/>
        <v>-9.8618595202279224E-2</v>
      </c>
      <c r="D1280" s="54">
        <f>[5]Data!$AJ$1275</f>
        <v>13353910</v>
      </c>
      <c r="E1280" s="91">
        <f>[5]Data!$I$1275</f>
        <v>13754293.38878</v>
      </c>
      <c r="F1280" s="55"/>
      <c r="G1280" s="53">
        <f t="shared" si="90"/>
        <v>8.4170336980069482E-3</v>
      </c>
      <c r="H1280" s="56">
        <v>8019</v>
      </c>
      <c r="I1280" s="57">
        <f>'[6]Marketshare 2018'!$JI$13</f>
        <v>2118843911.5599997</v>
      </c>
      <c r="J1280" s="58">
        <f t="shared" si="91"/>
        <v>-8.6063243400941958E-2</v>
      </c>
      <c r="K1280" s="57">
        <f>'[6]Marketshare 2018'!$JI$67</f>
        <v>8670870.8479800019</v>
      </c>
      <c r="L1280" s="59">
        <f t="shared" si="87"/>
        <v>4.5469611468957824E-2</v>
      </c>
      <c r="M1280" s="57">
        <v>382</v>
      </c>
      <c r="N1280" s="57">
        <f>'[6]Marketshare 2018'!$JI$24</f>
        <v>206853570</v>
      </c>
      <c r="O1280" s="60">
        <f t="shared" si="92"/>
        <v>-9.2006888250034446E-2</v>
      </c>
      <c r="P1280" s="57">
        <f>'[6]Marketshare 2018'!$JI$77</f>
        <v>5078212.875</v>
      </c>
      <c r="Q1280" s="59">
        <f t="shared" si="88"/>
        <v>0.27277550733110384</v>
      </c>
      <c r="R1280" s="54">
        <v>919541.26</v>
      </c>
      <c r="S1280" s="61">
        <f t="shared" si="93"/>
        <v>-0.319137174456116</v>
      </c>
      <c r="T1280" s="4">
        <v>5306</v>
      </c>
      <c r="U1280" s="62">
        <v>339472.24</v>
      </c>
      <c r="V1280" s="91">
        <v>4424881.0199999902</v>
      </c>
      <c r="W1280" s="51">
        <v>2737</v>
      </c>
      <c r="X1280" s="57">
        <f>'[7]From Apr 2023'!$JI$10</f>
        <v>181345488.35000002</v>
      </c>
      <c r="Y1280" s="61">
        <f t="shared" si="94"/>
        <v>-9.929904753450991E-2</v>
      </c>
      <c r="Z1280" s="57">
        <f>'[7]From Apr 2023'!$JI$18</f>
        <v>2182065.85</v>
      </c>
      <c r="AA1280" s="59">
        <f t="shared" si="89"/>
        <v>8.0217632095652108E-2</v>
      </c>
    </row>
    <row r="1281" spans="1:27" s="63" customFormat="1" ht="13" x14ac:dyDescent="0.3">
      <c r="A1281" s="52">
        <v>45067</v>
      </c>
      <c r="B1281" s="86">
        <f t="shared" si="95"/>
        <v>24166164.250279993</v>
      </c>
      <c r="C1281" s="53">
        <f t="shared" si="86"/>
        <v>0.10098437717393671</v>
      </c>
      <c r="D1281" s="54">
        <f>[5]Data!$AJ$1276</f>
        <v>10441396</v>
      </c>
      <c r="E1281" s="91">
        <f>[5]Data!$I$1276</f>
        <v>12661510.58818</v>
      </c>
      <c r="F1281" s="55"/>
      <c r="G1281" s="53">
        <f t="shared" si="90"/>
        <v>0.21430651769269038</v>
      </c>
      <c r="H1281" s="56">
        <v>8019</v>
      </c>
      <c r="I1281" s="57">
        <f>'[6]Marketshare 2018'!$JJ$13</f>
        <v>2123840319.9800005</v>
      </c>
      <c r="J1281" s="58">
        <f t="shared" si="91"/>
        <v>-4.9592064873105857E-2</v>
      </c>
      <c r="K1281" s="57">
        <f>'[6]Marketshare 2018'!$JJ$67</f>
        <v>8784149.7052800003</v>
      </c>
      <c r="L1281" s="59">
        <f t="shared" si="87"/>
        <v>4.5955273790507511E-2</v>
      </c>
      <c r="M1281" s="57">
        <v>382</v>
      </c>
      <c r="N1281" s="57">
        <f>'[6]Marketshare 2018'!$JJ$24</f>
        <v>201857235</v>
      </c>
      <c r="O1281" s="60">
        <f t="shared" si="92"/>
        <v>-6.345358240291199E-2</v>
      </c>
      <c r="P1281" s="57">
        <f>'[6]Marketshare 2018'!$JJ$77</f>
        <v>3877360.875</v>
      </c>
      <c r="Q1281" s="59">
        <f t="shared" si="88"/>
        <v>0.21342701687160234</v>
      </c>
      <c r="R1281" s="54">
        <v>1073129.9500000002</v>
      </c>
      <c r="S1281" s="61">
        <f t="shared" si="93"/>
        <v>-2.217182415402319E-2</v>
      </c>
      <c r="T1281" s="4">
        <v>5306</v>
      </c>
      <c r="U1281" s="62">
        <v>758695.72</v>
      </c>
      <c r="V1281" s="91">
        <v>7551834.359999991</v>
      </c>
      <c r="W1281" s="51">
        <v>2737</v>
      </c>
      <c r="X1281" s="57">
        <f>'[7]From Apr 2023'!$JJ$10</f>
        <v>177993683.68000001</v>
      </c>
      <c r="Y1281" s="61">
        <f t="shared" si="94"/>
        <v>1.9007761878939489E-2</v>
      </c>
      <c r="Z1281" s="57">
        <f>'[7]From Apr 2023'!$JJ$18</f>
        <v>2120993.6399999997</v>
      </c>
      <c r="AA1281" s="59">
        <f t="shared" si="89"/>
        <v>7.9440782996665474E-2</v>
      </c>
    </row>
    <row r="1282" spans="1:27" s="63" customFormat="1" ht="13" x14ac:dyDescent="0.3">
      <c r="A1282" s="52">
        <v>45074</v>
      </c>
      <c r="B1282" s="86">
        <f t="shared" si="95"/>
        <v>27367967.925660022</v>
      </c>
      <c r="C1282" s="53">
        <f t="shared" si="86"/>
        <v>0.30681546556770445</v>
      </c>
      <c r="D1282" s="54">
        <f>[5]Data!$AJ$1277</f>
        <v>33996439.719999999</v>
      </c>
      <c r="E1282" s="91">
        <f>[5]Data!$I$1277</f>
        <v>14541463.622359999</v>
      </c>
      <c r="F1282" s="55"/>
      <c r="G1282" s="53">
        <f t="shared" si="90"/>
        <v>0.16927657350530745</v>
      </c>
      <c r="H1282" s="56">
        <v>8019</v>
      </c>
      <c r="I1282" s="57">
        <f>'[6]Marketshare 2018'!$JK$13</f>
        <v>2454334020.1099997</v>
      </c>
      <c r="J1282" s="58">
        <f t="shared" si="91"/>
        <v>0.44085705856427237</v>
      </c>
      <c r="K1282" s="57">
        <f>'[6]Marketshare 2018'!$JK$67</f>
        <v>9592461.4206599984</v>
      </c>
      <c r="L1282" s="59">
        <f t="shared" si="87"/>
        <v>4.3426405615818786E-2</v>
      </c>
      <c r="M1282" s="57">
        <v>382</v>
      </c>
      <c r="N1282" s="57">
        <f>'[6]Marketshare 2018'!$JK$24</f>
        <v>221793460</v>
      </c>
      <c r="O1282" s="60">
        <f t="shared" si="92"/>
        <v>-7.3577627701931769E-2</v>
      </c>
      <c r="P1282" s="57">
        <f>'[6]Marketshare 2018'!$JK$77</f>
        <v>4942382.1749999998</v>
      </c>
      <c r="Q1282" s="59">
        <f t="shared" si="88"/>
        <v>0.24759682950074363</v>
      </c>
      <c r="R1282" s="54">
        <v>1264026.94</v>
      </c>
      <c r="S1282" s="61">
        <f t="shared" si="93"/>
        <v>0.22038417145259781</v>
      </c>
      <c r="T1282" s="4">
        <v>5306</v>
      </c>
      <c r="U1282" s="62">
        <v>533727.31999999995</v>
      </c>
      <c r="V1282" s="91">
        <v>8635581.6500000209</v>
      </c>
      <c r="W1282" s="51">
        <v>2737</v>
      </c>
      <c r="X1282" s="57">
        <f>'[7]From Apr 2023'!$JK$10</f>
        <v>205328683.42000002</v>
      </c>
      <c r="Y1282" s="61">
        <f t="shared" si="94"/>
        <v>0.28157152147801057</v>
      </c>
      <c r="Z1282" s="57">
        <f>'[7]From Apr 2023'!$JK$18</f>
        <v>2399788.42</v>
      </c>
      <c r="AA1282" s="59">
        <f t="shared" si="89"/>
        <v>7.7916972924535519E-2</v>
      </c>
    </row>
    <row r="1283" spans="1:27" s="63" customFormat="1" ht="13" x14ac:dyDescent="0.3">
      <c r="A1283" s="52">
        <v>45081</v>
      </c>
      <c r="B1283" s="86">
        <f t="shared" si="95"/>
        <v>25053198.713920008</v>
      </c>
      <c r="C1283" s="53">
        <f t="shared" si="86"/>
        <v>-1.533299376831565E-2</v>
      </c>
      <c r="D1283" s="54">
        <f>[5]Data!$AJ$1278</f>
        <v>24988578.399999999</v>
      </c>
      <c r="E1283" s="91">
        <f>[5]Data!$I$1278</f>
        <v>15569058.465519998</v>
      </c>
      <c r="F1283" s="55"/>
      <c r="G1283" s="53">
        <f t="shared" si="90"/>
        <v>9.3536361747330821E-2</v>
      </c>
      <c r="H1283" s="56">
        <v>8019</v>
      </c>
      <c r="I1283" s="57">
        <f>'[6]Marketshare 2018'!$JL$13</f>
        <v>2381498038.4300003</v>
      </c>
      <c r="J1283" s="58">
        <f t="shared" si="91"/>
        <v>7.8985988404418617E-3</v>
      </c>
      <c r="K1283" s="57">
        <f>'[6]Marketshare 2018'!$JL$67</f>
        <v>9977587.5139199998</v>
      </c>
      <c r="L1283" s="59">
        <f t="shared" si="87"/>
        <v>4.6551406593257454E-2</v>
      </c>
      <c r="M1283" s="57">
        <v>382</v>
      </c>
      <c r="N1283" s="57">
        <f>'[6]Marketshare 2018'!$JL$24</f>
        <v>239452985</v>
      </c>
      <c r="O1283" s="60">
        <f t="shared" si="92"/>
        <v>-6.3677265992032606E-2</v>
      </c>
      <c r="P1283" s="57">
        <f>'[6]Marketshare 2018'!$JL$77</f>
        <v>5591470.9500000002</v>
      </c>
      <c r="Q1283" s="59">
        <f t="shared" si="88"/>
        <v>0.25945575495749201</v>
      </c>
      <c r="R1283" s="54">
        <v>1376298.27</v>
      </c>
      <c r="S1283" s="61">
        <f t="shared" si="93"/>
        <v>-9.5425510064996999E-3</v>
      </c>
      <c r="T1283" s="4">
        <v>5306</v>
      </c>
      <c r="U1283" s="62">
        <v>468340.21</v>
      </c>
      <c r="V1283" s="91">
        <v>5140841.7100000083</v>
      </c>
      <c r="W1283" s="51">
        <v>2737</v>
      </c>
      <c r="X1283" s="57">
        <f>'[7]From Apr 2023'!$JL$10</f>
        <v>215104620.59</v>
      </c>
      <c r="Y1283" s="61">
        <f t="shared" si="94"/>
        <v>7.6298695521648696E-2</v>
      </c>
      <c r="Z1283" s="57">
        <f>'[7]From Apr 2023'!$JL$18</f>
        <v>2498660.06</v>
      </c>
      <c r="AA1283" s="59">
        <f t="shared" si="89"/>
        <v>7.7440148368936229E-2</v>
      </c>
    </row>
    <row r="1284" spans="1:27" s="63" customFormat="1" ht="13" x14ac:dyDescent="0.3">
      <c r="A1284" s="52">
        <v>45088</v>
      </c>
      <c r="B1284" s="86">
        <f t="shared" si="95"/>
        <v>21561612.58244</v>
      </c>
      <c r="C1284" s="53">
        <f t="shared" si="86"/>
        <v>-7.5198248754440367E-2</v>
      </c>
      <c r="D1284" s="54">
        <f>[5]Data!$AJ$1279</f>
        <v>13966369</v>
      </c>
      <c r="E1284" s="91">
        <f>[5]Data!$I$1279</f>
        <v>10837230.931540001</v>
      </c>
      <c r="F1284" s="55"/>
      <c r="G1284" s="53">
        <f t="shared" si="90"/>
        <v>-0.15946384609861386</v>
      </c>
      <c r="H1284" s="56">
        <v>8019</v>
      </c>
      <c r="I1284" s="57">
        <f>'[6]Marketshare 2018'!$JM$13</f>
        <v>2144339319.9399998</v>
      </c>
      <c r="J1284" s="58">
        <f t="shared" si="91"/>
        <v>-5.4016283053992642E-2</v>
      </c>
      <c r="K1284" s="57">
        <f>'[6]Marketshare 2018'!$JM$67</f>
        <v>8118763.4624400008</v>
      </c>
      <c r="L1284" s="59">
        <f t="shared" si="87"/>
        <v>4.2068194187906839E-2</v>
      </c>
      <c r="M1284" s="57">
        <v>382</v>
      </c>
      <c r="N1284" s="57">
        <f>'[6]Marketshare 2018'!$JM$24</f>
        <v>219503135</v>
      </c>
      <c r="O1284" s="60">
        <f t="shared" si="92"/>
        <v>-0.14633389772366667</v>
      </c>
      <c r="P1284" s="57">
        <f>'[6]Marketshare 2018'!$JM$77</f>
        <v>2713987.8</v>
      </c>
      <c r="Q1284" s="59">
        <f t="shared" si="88"/>
        <v>0.13738036133288029</v>
      </c>
      <c r="R1284" s="54">
        <v>1209358.55</v>
      </c>
      <c r="S1284" s="61">
        <f t="shared" si="93"/>
        <v>-0.21398526722365396</v>
      </c>
      <c r="T1284" s="4">
        <v>5306</v>
      </c>
      <c r="U1284" s="62">
        <v>724243.41</v>
      </c>
      <c r="V1284" s="91">
        <v>6554721.2699999996</v>
      </c>
      <c r="W1284" s="51">
        <v>2737</v>
      </c>
      <c r="X1284" s="57">
        <f>'[7]From Apr 2023'!$JM$10</f>
        <v>197414833.05000001</v>
      </c>
      <c r="Y1284" s="61">
        <f t="shared" si="94"/>
        <v>-8.2500381375910758E-2</v>
      </c>
      <c r="Z1284" s="57">
        <f>'[7]From Apr 2023'!$JM$18</f>
        <v>2240538.0900000003</v>
      </c>
      <c r="AA1284" s="59">
        <f t="shared" si="89"/>
        <v>7.5662605333292623E-2</v>
      </c>
    </row>
    <row r="1285" spans="1:27" s="63" customFormat="1" ht="13" x14ac:dyDescent="0.3">
      <c r="A1285" s="52">
        <v>45095</v>
      </c>
      <c r="B1285" s="86">
        <f t="shared" si="95"/>
        <v>23750057.312420003</v>
      </c>
      <c r="C1285" s="53">
        <f t="shared" si="86"/>
        <v>-1.9351941432903863E-2</v>
      </c>
      <c r="D1285" s="54">
        <f>[5]Data!$AJ$1280</f>
        <v>17098399</v>
      </c>
      <c r="E1285" s="91">
        <f>[5]Data!$I$1280</f>
        <v>13729564.450219998</v>
      </c>
      <c r="F1285" s="55"/>
      <c r="G1285" s="53">
        <f t="shared" si="90"/>
        <v>4.5876287393717075E-2</v>
      </c>
      <c r="H1285" s="56">
        <v>8019</v>
      </c>
      <c r="I1285" s="57">
        <f>'[6]Marketshare 2018'!$JN$13</f>
        <v>2309422899.2599998</v>
      </c>
      <c r="J1285" s="58">
        <f t="shared" si="91"/>
        <v>9.232068190801801E-3</v>
      </c>
      <c r="K1285" s="57">
        <f>'[6]Marketshare 2018'!$JN$67</f>
        <v>9099313.07742</v>
      </c>
      <c r="L1285" s="59">
        <f t="shared" si="87"/>
        <v>4.377867677262412E-2</v>
      </c>
      <c r="M1285" s="57">
        <v>382</v>
      </c>
      <c r="N1285" s="57">
        <f>'[6]Marketshare 2018'!$JN$24</f>
        <v>241797750</v>
      </c>
      <c r="O1285" s="60">
        <f t="shared" si="92"/>
        <v>-3.3958666470207177E-2</v>
      </c>
      <c r="P1285" s="57">
        <f>'[6]Marketshare 2018'!$JN$77</f>
        <v>4630251.375</v>
      </c>
      <c r="Q1285" s="59">
        <f t="shared" si="88"/>
        <v>0.21276971146340279</v>
      </c>
      <c r="R1285" s="54">
        <v>1153406.26</v>
      </c>
      <c r="S1285" s="61">
        <f t="shared" si="93"/>
        <v>-1.6873504113343873E-3</v>
      </c>
      <c r="T1285" s="4">
        <v>5306</v>
      </c>
      <c r="U1285" s="62">
        <v>480219.87</v>
      </c>
      <c r="V1285" s="91">
        <v>6378417.1200000029</v>
      </c>
      <c r="W1285" s="51">
        <v>2737</v>
      </c>
      <c r="X1285" s="57">
        <f>'[7]From Apr 2023'!$JN$10</f>
        <v>176598663.86999997</v>
      </c>
      <c r="Y1285" s="61">
        <f t="shared" si="94"/>
        <v>-2.9416465736708419E-2</v>
      </c>
      <c r="Z1285" s="57">
        <f>'[7]From Apr 2023'!$JN$18</f>
        <v>2008449.6099999999</v>
      </c>
      <c r="AA1285" s="59">
        <f t="shared" si="89"/>
        <v>7.5819735966537294E-2</v>
      </c>
    </row>
    <row r="1286" spans="1:27" s="63" customFormat="1" ht="13" x14ac:dyDescent="0.3">
      <c r="A1286" s="52">
        <v>45102</v>
      </c>
      <c r="B1286" s="86">
        <f t="shared" si="95"/>
        <v>26854259.973099992</v>
      </c>
      <c r="C1286" s="53">
        <f t="shared" si="86"/>
        <v>0.43868105164746396</v>
      </c>
      <c r="D1286" s="54">
        <f>[5]Data!$AJ$1281</f>
        <v>14224306.1</v>
      </c>
      <c r="E1286" s="91">
        <f>[5]Data!$I$1281</f>
        <v>15540647.402600002</v>
      </c>
      <c r="F1286" s="55"/>
      <c r="G1286" s="53">
        <f t="shared" si="90"/>
        <v>0.38651421664331442</v>
      </c>
      <c r="H1286" s="56">
        <v>8019</v>
      </c>
      <c r="I1286" s="57">
        <f>'[6]Marketshare 2018'!$JO$13</f>
        <v>2318183253.1699996</v>
      </c>
      <c r="J1286" s="58">
        <f t="shared" si="91"/>
        <v>-9.3688190693891338E-3</v>
      </c>
      <c r="K1286" s="57">
        <f>'[6]Marketshare 2018'!$JO$67</f>
        <v>9762709.3281000014</v>
      </c>
      <c r="L1286" s="59">
        <f t="shared" si="87"/>
        <v>4.6792913347841032E-2</v>
      </c>
      <c r="M1286" s="57">
        <v>382</v>
      </c>
      <c r="N1286" s="57">
        <f>'[6]Marketshare 2018'!$JO$24</f>
        <v>226409495</v>
      </c>
      <c r="O1286" s="60">
        <f t="shared" si="92"/>
        <v>1.0696460963073529E-2</v>
      </c>
      <c r="P1286" s="57">
        <f>'[6]Marketshare 2018'!$JO$77</f>
        <v>5683668.0750000002</v>
      </c>
      <c r="Q1286" s="59">
        <f t="shared" si="88"/>
        <v>0.27892764612190846</v>
      </c>
      <c r="R1286" s="54">
        <v>1413218.09</v>
      </c>
      <c r="S1286" s="61">
        <f t="shared" si="93"/>
        <v>0.25773534940187459</v>
      </c>
      <c r="T1286" s="4">
        <v>5306</v>
      </c>
      <c r="U1286" s="62">
        <v>446477.13</v>
      </c>
      <c r="V1286" s="91">
        <v>7249099.0399999917</v>
      </c>
      <c r="W1286" s="51">
        <v>2737</v>
      </c>
      <c r="X1286" s="57">
        <f>'[7]From Apr 2023'!$JO$10</f>
        <v>193677979.31999999</v>
      </c>
      <c r="Y1286" s="61">
        <f t="shared" si="94"/>
        <v>0.46245928174750284</v>
      </c>
      <c r="Z1286" s="57">
        <f>'[7]From Apr 2023'!$JO$18</f>
        <v>2299088.31</v>
      </c>
      <c r="AA1286" s="59">
        <f t="shared" si="89"/>
        <v>7.9137832054081356E-2</v>
      </c>
    </row>
    <row r="1287" spans="1:27" s="63" customFormat="1" ht="13" x14ac:dyDescent="0.3">
      <c r="A1287" s="52">
        <v>45109</v>
      </c>
      <c r="B1287" s="86">
        <f t="shared" si="95"/>
        <v>28062559.826920003</v>
      </c>
      <c r="C1287" s="53">
        <f t="shared" si="86"/>
        <v>0.18973701227523221</v>
      </c>
      <c r="D1287" s="54">
        <f>[5]Data!$AJ$1282</f>
        <v>17176110.960000001</v>
      </c>
      <c r="E1287" s="91">
        <f>[5]Data!$I$1282</f>
        <v>14212311.045419998</v>
      </c>
      <c r="F1287" s="55"/>
      <c r="G1287" s="53">
        <f t="shared" si="90"/>
        <v>-1.5342187970755261E-2</v>
      </c>
      <c r="H1287" s="56">
        <v>8019</v>
      </c>
      <c r="I1287" s="57">
        <f>'[6]Marketshare 2018'!$JP$13</f>
        <v>2434227719.6100001</v>
      </c>
      <c r="J1287" s="58">
        <f t="shared" si="91"/>
        <v>-1.7913105331830992E-2</v>
      </c>
      <c r="K1287" s="57">
        <f>'[6]Marketshare 2018'!$JP$67</f>
        <v>9322230.1219200008</v>
      </c>
      <c r="L1287" s="59">
        <f t="shared" si="87"/>
        <v>4.255162072700213E-2</v>
      </c>
      <c r="M1287" s="57">
        <v>382</v>
      </c>
      <c r="N1287" s="57">
        <f>'[6]Marketshare 2018'!$JP$24</f>
        <v>226231935</v>
      </c>
      <c r="O1287" s="60">
        <f t="shared" si="92"/>
        <v>-8.0132826008610158E-2</v>
      </c>
      <c r="P1287" s="57">
        <f>'[6]Marketshare 2018'!$JP$77</f>
        <v>4890080.9249999998</v>
      </c>
      <c r="Q1287" s="59">
        <f t="shared" si="88"/>
        <v>0.24017048035238703</v>
      </c>
      <c r="R1287" s="54">
        <v>1406408.2899999996</v>
      </c>
      <c r="S1287" s="61">
        <f t="shared" si="93"/>
        <v>0.13654241865419703</v>
      </c>
      <c r="T1287" s="4">
        <v>5306</v>
      </c>
      <c r="U1287" s="62">
        <v>551890.12</v>
      </c>
      <c r="V1287" s="91">
        <v>9191196.2000000011</v>
      </c>
      <c r="W1287" s="51">
        <v>2737</v>
      </c>
      <c r="X1287" s="57">
        <f>'[7]From Apr 2023'!$JP$10</f>
        <v>231254561.21000001</v>
      </c>
      <c r="Y1287" s="61">
        <f t="shared" si="94"/>
        <v>0.23460707899001032</v>
      </c>
      <c r="Z1287" s="57">
        <f>'[7]From Apr 2023'!$JP$18</f>
        <v>2700754.17</v>
      </c>
      <c r="AA1287" s="59">
        <f t="shared" si="89"/>
        <v>7.7858043991832063E-2</v>
      </c>
    </row>
    <row r="1288" spans="1:27" s="63" customFormat="1" ht="13" x14ac:dyDescent="0.3">
      <c r="A1288" s="52">
        <v>45116</v>
      </c>
      <c r="B1288" s="86">
        <f t="shared" si="95"/>
        <v>24022678.794099994</v>
      </c>
      <c r="C1288" s="53">
        <f t="shared" si="86"/>
        <v>-0.16160466175723109</v>
      </c>
      <c r="D1288" s="54">
        <f>[5]Data!$AJ$1283</f>
        <v>28137804.690000001</v>
      </c>
      <c r="E1288" s="91">
        <f>[5]Data!$I$1283</f>
        <v>15148880.786399998</v>
      </c>
      <c r="F1288" s="55"/>
      <c r="G1288" s="53">
        <f t="shared" si="90"/>
        <v>4.3883097789262804E-2</v>
      </c>
      <c r="H1288" s="56">
        <v>8019</v>
      </c>
      <c r="I1288" s="57">
        <f>'[6]Marketshare 2018'!$JQ$13</f>
        <v>2014220299.3700001</v>
      </c>
      <c r="J1288" s="58">
        <f t="shared" si="91"/>
        <v>-0.18766323931211171</v>
      </c>
      <c r="K1288" s="57">
        <f>'[6]Marketshare 2018'!$JQ$67</f>
        <v>8354094.7041000007</v>
      </c>
      <c r="L1288" s="59">
        <f t="shared" si="87"/>
        <v>4.6083973296780351E-2</v>
      </c>
      <c r="M1288" s="57">
        <v>382</v>
      </c>
      <c r="N1288" s="57">
        <f>'[6]Marketshare 2018'!$JQ$24</f>
        <v>231732330</v>
      </c>
      <c r="O1288" s="60">
        <f t="shared" si="92"/>
        <v>3.2716847578956765E-2</v>
      </c>
      <c r="P1288" s="57">
        <f>'[6]Marketshare 2018'!$JQ$77</f>
        <v>4258534.95</v>
      </c>
      <c r="Q1288" s="59">
        <f t="shared" si="88"/>
        <v>0.2041884056488795</v>
      </c>
      <c r="R1288" s="54">
        <v>1454163.42</v>
      </c>
      <c r="S1288" s="61">
        <f t="shared" si="93"/>
        <v>4.9657058408121069E-2</v>
      </c>
      <c r="T1288" s="4">
        <v>5306</v>
      </c>
      <c r="U1288" s="62">
        <v>377854.47</v>
      </c>
      <c r="V1288" s="91">
        <v>7021013.2799999928</v>
      </c>
      <c r="W1288" s="51">
        <v>2737</v>
      </c>
      <c r="X1288" s="57">
        <f>'[7]From Apr 2023'!$JQ$10</f>
        <v>218233528.46000001</v>
      </c>
      <c r="Y1288" s="61">
        <f t="shared" si="94"/>
        <v>2.1189046786246557E-2</v>
      </c>
      <c r="Z1288" s="57">
        <f>'[7]From Apr 2023'!$JQ$18</f>
        <v>2557017.9699999997</v>
      </c>
      <c r="AA1288" s="59">
        <f t="shared" si="89"/>
        <v>7.8112591529633665E-2</v>
      </c>
    </row>
    <row r="1289" spans="1:27" s="63" customFormat="1" ht="13" x14ac:dyDescent="0.3">
      <c r="A1289" s="52">
        <v>45123</v>
      </c>
      <c r="B1289" s="86">
        <f t="shared" si="95"/>
        <v>26708993.290780023</v>
      </c>
      <c r="C1289" s="53">
        <f t="shared" si="86"/>
        <v>0.15814030310293559</v>
      </c>
      <c r="D1289" s="54">
        <f>[5]Data!$AJ$1284</f>
        <v>25606261</v>
      </c>
      <c r="E1289" s="91">
        <f>[5]Data!$I$1284</f>
        <v>13302687.83478</v>
      </c>
      <c r="F1289" s="55"/>
      <c r="G1289" s="53">
        <f t="shared" si="90"/>
        <v>-6.2946913038757546E-2</v>
      </c>
      <c r="H1289" s="56">
        <v>8019</v>
      </c>
      <c r="I1289" s="57">
        <f>'[8]Marketshare 2018'!$JR$13</f>
        <v>2494881436.2200003</v>
      </c>
      <c r="J1289" s="58">
        <f t="shared" si="91"/>
        <v>3.582409016174104E-2</v>
      </c>
      <c r="K1289" s="57">
        <f>'[8]Marketshare 2018'!$JR$67</f>
        <v>9723879.9757800009</v>
      </c>
      <c r="L1289" s="59">
        <f t="shared" si="87"/>
        <v>4.3305909961675909E-2</v>
      </c>
      <c r="M1289" s="57">
        <v>382</v>
      </c>
      <c r="N1289" s="57">
        <f>'[8]Marketshare 2018'!$JR$24</f>
        <v>247903865</v>
      </c>
      <c r="O1289" s="60">
        <f t="shared" si="92"/>
        <v>0.21209039213612702</v>
      </c>
      <c r="P1289" s="57">
        <f>'[8]Marketshare 2018'!$JR$77</f>
        <v>3863833.875</v>
      </c>
      <c r="Q1289" s="59">
        <f t="shared" si="88"/>
        <v>0.17317796759643098</v>
      </c>
      <c r="R1289" s="54">
        <v>1324358.77</v>
      </c>
      <c r="S1289" s="61">
        <f t="shared" si="93"/>
        <v>6.9660895437420045E-3</v>
      </c>
      <c r="T1289" s="4">
        <v>5306</v>
      </c>
      <c r="U1289" s="62">
        <v>654341.97</v>
      </c>
      <c r="V1289" s="91">
        <v>8981924.2600000203</v>
      </c>
      <c r="W1289" s="51">
        <v>2737</v>
      </c>
      <c r="X1289" s="57">
        <f>'[7]From Apr 2023'!$JR$10</f>
        <v>191360524.74000001</v>
      </c>
      <c r="Y1289" s="61">
        <f t="shared" si="94"/>
        <v>-2.4412509062848753E-2</v>
      </c>
      <c r="Z1289" s="57">
        <f>'[7]From Apr 2023'!$JR$18</f>
        <v>2160654.44</v>
      </c>
      <c r="AA1289" s="59">
        <f t="shared" si="89"/>
        <v>7.5273429318321664E-2</v>
      </c>
    </row>
    <row r="1290" spans="1:27" s="63" customFormat="1" ht="13" x14ac:dyDescent="0.3">
      <c r="A1290" s="52">
        <v>45130</v>
      </c>
      <c r="B1290" s="86">
        <f t="shared" si="95"/>
        <v>24493488.509019993</v>
      </c>
      <c r="C1290" s="53">
        <f t="shared" si="86"/>
        <v>-5.1205202970657893E-2</v>
      </c>
      <c r="D1290" s="54">
        <f>[5]Data!$AJ$1285</f>
        <v>25567565.440000001</v>
      </c>
      <c r="E1290" s="91">
        <f>[5]Data!$I$1285</f>
        <v>12881128.73</v>
      </c>
      <c r="F1290" s="55"/>
      <c r="G1290" s="53">
        <f t="shared" si="90"/>
        <v>-0.11019820465378649</v>
      </c>
      <c r="H1290" s="56">
        <v>8019</v>
      </c>
      <c r="I1290" s="57">
        <f>'[8]Marketshare 2018'!$JS$13</f>
        <v>2337030494.52</v>
      </c>
      <c r="J1290" s="58">
        <f t="shared" si="91"/>
        <v>-8.9734425767694637E-3</v>
      </c>
      <c r="K1290" s="57">
        <f>'[8]Marketshare 2018'!$JS$67</f>
        <v>9186508.4740200024</v>
      </c>
      <c r="L1290" s="59">
        <f t="shared" si="87"/>
        <v>4.3676073811336619E-2</v>
      </c>
      <c r="M1290" s="57">
        <v>382</v>
      </c>
      <c r="N1290" s="57">
        <f>'[8]Marketshare 2018'!$JS$24</f>
        <v>248761070</v>
      </c>
      <c r="O1290" s="60">
        <f t="shared" si="92"/>
        <v>0.23760147040909652</v>
      </c>
      <c r="P1290" s="57">
        <f>'[8]Marketshare 2018'!$JS$77</f>
        <v>3679467.5249999999</v>
      </c>
      <c r="Q1290" s="59">
        <f t="shared" si="88"/>
        <v>0.16434634446619803</v>
      </c>
      <c r="R1290" s="54">
        <v>1045475.25</v>
      </c>
      <c r="S1290" s="61">
        <f t="shared" si="93"/>
        <v>-0.14386987103574422</v>
      </c>
      <c r="T1290" s="4">
        <v>5306</v>
      </c>
      <c r="U1290" s="62">
        <v>575845.44999999995</v>
      </c>
      <c r="V1290" s="91">
        <v>7889882.6399999941</v>
      </c>
      <c r="W1290" s="51">
        <v>2737</v>
      </c>
      <c r="X1290" s="57">
        <f>'[7]From Apr 2023'!$JS$10</f>
        <v>179456940.52000001</v>
      </c>
      <c r="Y1290" s="61">
        <f t="shared" si="94"/>
        <v>-5.6103042327027008E-4</v>
      </c>
      <c r="Z1290" s="57">
        <f>'[7]From Apr 2023'!$JS$18</f>
        <v>2116309.17</v>
      </c>
      <c r="AA1290" s="59">
        <f t="shared" si="89"/>
        <v>7.861901445058693E-2</v>
      </c>
    </row>
    <row r="1291" spans="1:27" s="63" customFormat="1" ht="13" x14ac:dyDescent="0.3">
      <c r="A1291" s="52">
        <v>45137</v>
      </c>
      <c r="B1291" s="86">
        <f t="shared" si="95"/>
        <v>29543564.24196</v>
      </c>
      <c r="C1291" s="53">
        <f t="shared" si="86"/>
        <v>0.30645832355052738</v>
      </c>
      <c r="D1291" s="54">
        <f>[5]Data!$AJ$1286</f>
        <v>13140407</v>
      </c>
      <c r="E1291" s="91">
        <f>[5]Data!$I$1286</f>
        <v>15197222.087160001</v>
      </c>
      <c r="F1291" s="55"/>
      <c r="G1291" s="53">
        <f t="shared" si="90"/>
        <v>0.13861833453889716</v>
      </c>
      <c r="H1291" s="56">
        <v>8019</v>
      </c>
      <c r="I1291" s="57">
        <f>'[8]Marketshare 2018'!$JT$13</f>
        <v>2511968037.5300002</v>
      </c>
      <c r="J1291" s="58">
        <f t="shared" si="91"/>
        <v>6.5225582166295704E-2</v>
      </c>
      <c r="K1291" s="57">
        <f>'[8]Marketshare 2018'!$JT$67</f>
        <v>10297960.941959998</v>
      </c>
      <c r="L1291" s="59">
        <f t="shared" si="87"/>
        <v>4.5550654520473154E-2</v>
      </c>
      <c r="M1291" s="57">
        <v>382</v>
      </c>
      <c r="N1291" s="57">
        <f>'[8]Marketshare 2018'!$JT$24</f>
        <v>253939770</v>
      </c>
      <c r="O1291" s="60">
        <f t="shared" si="92"/>
        <v>0.1075613636939059</v>
      </c>
      <c r="P1291" s="57">
        <f>'[8]Marketshare 2018'!$JT$77</f>
        <v>4899261.1499999994</v>
      </c>
      <c r="Q1291" s="59">
        <f t="shared" si="88"/>
        <v>0.21436671774570795</v>
      </c>
      <c r="R1291" s="54">
        <v>1566388.6500000001</v>
      </c>
      <c r="S1291" s="61">
        <f t="shared" si="93"/>
        <v>0.37304211773225471</v>
      </c>
      <c r="T1291" s="4">
        <v>5306</v>
      </c>
      <c r="U1291" s="62">
        <v>412966.48</v>
      </c>
      <c r="V1291" s="91">
        <v>9720015.0400000047</v>
      </c>
      <c r="W1291" s="51">
        <v>2737</v>
      </c>
      <c r="X1291" s="57">
        <f>'[7]From Apr 2023'!$JT$10</f>
        <v>226161025.19999999</v>
      </c>
      <c r="Y1291" s="61">
        <f t="shared" si="94"/>
        <v>0.21850091864986809</v>
      </c>
      <c r="Z1291" s="57">
        <f>'[7]From Apr 2023'!$JT$18</f>
        <v>2646971.98</v>
      </c>
      <c r="AA1291" s="59">
        <f t="shared" si="89"/>
        <v>7.8026175602367534E-2</v>
      </c>
    </row>
    <row r="1292" spans="1:27" s="63" customFormat="1" ht="13" x14ac:dyDescent="0.3">
      <c r="A1292" s="52">
        <v>45144</v>
      </c>
      <c r="B1292" s="86">
        <f t="shared" si="95"/>
        <v>26292514.367320012</v>
      </c>
      <c r="C1292" s="53">
        <f t="shared" si="86"/>
        <v>-2.8232308957293673E-2</v>
      </c>
      <c r="D1292" s="54">
        <f>[5]Data!$AJ$1287</f>
        <v>30348616.100000001</v>
      </c>
      <c r="E1292" s="91">
        <f>[5]Data!$I$1287</f>
        <v>15384352.115219999</v>
      </c>
      <c r="F1292" s="55"/>
      <c r="G1292" s="53">
        <f t="shared" si="90"/>
        <v>-9.4584929855517585E-2</v>
      </c>
      <c r="H1292" s="56">
        <v>8019</v>
      </c>
      <c r="I1292" s="57">
        <f>'[8]Marketshare 2018'!$JU$13</f>
        <v>2630396403.1099997</v>
      </c>
      <c r="J1292" s="58">
        <f t="shared" si="91"/>
        <v>1.3120506167658696E-3</v>
      </c>
      <c r="K1292" s="57">
        <f>'[8]Marketshare 2018'!$JU$67</f>
        <v>9832228.9423200004</v>
      </c>
      <c r="L1292" s="59">
        <f t="shared" si="87"/>
        <v>4.1532518870096499E-2</v>
      </c>
      <c r="M1292" s="57">
        <v>382</v>
      </c>
      <c r="N1292" s="57">
        <f>'[8]Marketshare 2018'!$JU$24</f>
        <v>264834415</v>
      </c>
      <c r="O1292" s="60">
        <f t="shared" si="92"/>
        <v>0.10398950929395223</v>
      </c>
      <c r="P1292" s="57">
        <f>'[8]Marketshare 2018'!$JU$77</f>
        <v>5552123.1749999998</v>
      </c>
      <c r="Q1292" s="59">
        <f t="shared" si="88"/>
        <v>0.2329389762278441</v>
      </c>
      <c r="R1292" s="54">
        <v>1419580.5300000003</v>
      </c>
      <c r="S1292" s="61">
        <f t="shared" si="93"/>
        <v>-3.7366825271856974E-2</v>
      </c>
      <c r="T1292" s="4">
        <v>5306</v>
      </c>
      <c r="U1292" s="62">
        <v>377559.51</v>
      </c>
      <c r="V1292" s="91">
        <v>6414842.7400000095</v>
      </c>
      <c r="W1292" s="51">
        <v>2737</v>
      </c>
      <c r="X1292" s="57">
        <f>'[7]From Apr 2023'!$JU$10</f>
        <v>229710284.66999999</v>
      </c>
      <c r="Y1292" s="61">
        <f t="shared" si="94"/>
        <v>-3.0808595394860028E-3</v>
      </c>
      <c r="Z1292" s="57">
        <f>'[7]From Apr 2023'!$JU$18</f>
        <v>2696179.47</v>
      </c>
      <c r="AA1292" s="59">
        <f t="shared" si="89"/>
        <v>7.8248694114075354E-2</v>
      </c>
    </row>
    <row r="1293" spans="1:27" s="63" customFormat="1" ht="13" x14ac:dyDescent="0.3">
      <c r="A1293" s="52">
        <v>45151</v>
      </c>
      <c r="B1293" s="86">
        <f t="shared" si="95"/>
        <v>26353901.122919984</v>
      </c>
      <c r="C1293" s="53">
        <f t="shared" si="86"/>
        <v>-1.6074026814513531E-2</v>
      </c>
      <c r="D1293" s="54">
        <f>[5]Data!$AJ$1288</f>
        <v>19297259.329999998</v>
      </c>
      <c r="E1293" s="91">
        <f>[5]Data!$I$1288</f>
        <v>14312347.972919999</v>
      </c>
      <c r="F1293" s="55"/>
      <c r="G1293" s="53">
        <f t="shared" si="90"/>
        <v>-6.4808210917050468E-2</v>
      </c>
      <c r="H1293" s="56">
        <v>8019</v>
      </c>
      <c r="I1293" s="57">
        <f>'[8]Marketshare 2018'!$JV$13</f>
        <v>2559189959.0799994</v>
      </c>
      <c r="J1293" s="58">
        <f t="shared" si="91"/>
        <v>4.2222063992347403E-2</v>
      </c>
      <c r="K1293" s="57">
        <f>'[8]Marketshare 2018'!$JV$67</f>
        <v>9656153.1979200002</v>
      </c>
      <c r="L1293" s="59">
        <f t="shared" si="87"/>
        <v>4.1923652719616712E-2</v>
      </c>
      <c r="M1293" s="57">
        <v>382</v>
      </c>
      <c r="N1293" s="57">
        <f>'[8]Marketshare 2018'!$JV$24</f>
        <v>234342405</v>
      </c>
      <c r="O1293" s="60">
        <f t="shared" si="92"/>
        <v>-6.4567324315579211E-2</v>
      </c>
      <c r="P1293" s="57">
        <f>'[8]Marketshare 2018'!$JV$77</f>
        <v>4656194.7749999994</v>
      </c>
      <c r="Q1293" s="59">
        <f t="shared" si="88"/>
        <v>0.22076882542875667</v>
      </c>
      <c r="R1293" s="54">
        <v>1238078.03</v>
      </c>
      <c r="S1293" s="61">
        <f t="shared" si="93"/>
        <v>-0.17102600719884398</v>
      </c>
      <c r="T1293" s="4">
        <v>5306</v>
      </c>
      <c r="U1293" s="62">
        <v>658579.84</v>
      </c>
      <c r="V1293" s="91">
        <v>7903645.1999999825</v>
      </c>
      <c r="W1293" s="51">
        <v>2737</v>
      </c>
      <c r="X1293" s="57">
        <f>'[7]From Apr 2023'!$JV$10</f>
        <v>191576776.00999999</v>
      </c>
      <c r="Y1293" s="61">
        <f t="shared" si="94"/>
        <v>-9.5061985229439205E-2</v>
      </c>
      <c r="Z1293" s="57">
        <f>'[7]From Apr 2023'!$JV$18</f>
        <v>2241250.08</v>
      </c>
      <c r="AA1293" s="59">
        <f t="shared" si="89"/>
        <v>7.7993102875998241E-2</v>
      </c>
    </row>
    <row r="1294" spans="1:27" s="63" customFormat="1" ht="13" x14ac:dyDescent="0.3">
      <c r="A1294" s="52">
        <v>45158</v>
      </c>
      <c r="B1294" s="86">
        <f t="shared" si="95"/>
        <v>22414504.71088003</v>
      </c>
      <c r="C1294" s="53">
        <f t="shared" si="86"/>
        <v>-2.9608471488480892E-2</v>
      </c>
      <c r="D1294" s="54">
        <f>[5]Data!$AJ$1289</f>
        <v>29331569</v>
      </c>
      <c r="E1294" s="91">
        <f>[5]Data!$I$1289</f>
        <v>13787650.079999998</v>
      </c>
      <c r="F1294" s="55"/>
      <c r="G1294" s="53">
        <f t="shared" si="90"/>
        <v>4.8167691035217119E-2</v>
      </c>
      <c r="H1294" s="56">
        <v>8019</v>
      </c>
      <c r="I1294" s="57">
        <f>'[8]Marketshare 2018'!$JW$13</f>
        <v>2294466556.9300003</v>
      </c>
      <c r="J1294" s="58">
        <f t="shared" si="91"/>
        <v>-0.16115913577530605</v>
      </c>
      <c r="K1294" s="57">
        <f>'[8]Marketshare 2018'!$JW$67</f>
        <v>9250133.5108800009</v>
      </c>
      <c r="L1294" s="59">
        <f t="shared" si="87"/>
        <v>4.4794403702060843E-2</v>
      </c>
      <c r="M1294" s="57">
        <v>382</v>
      </c>
      <c r="N1294" s="57">
        <f>'[8]Marketshare 2018'!$JW$24</f>
        <v>217632085</v>
      </c>
      <c r="O1294" s="60">
        <f t="shared" si="92"/>
        <v>6.9229555338301996E-2</v>
      </c>
      <c r="P1294" s="57">
        <f>'[8]Marketshare 2018'!$JW$77</f>
        <v>4528521.8999999994</v>
      </c>
      <c r="Q1294" s="59">
        <f t="shared" si="88"/>
        <v>0.23120170906785178</v>
      </c>
      <c r="R1294" s="54">
        <v>1163759.5900000001</v>
      </c>
      <c r="S1294" s="61">
        <f t="shared" si="93"/>
        <v>2.7238451064421909E-3</v>
      </c>
      <c r="T1294" s="4">
        <v>5306</v>
      </c>
      <c r="U1294" s="62">
        <v>447083.94</v>
      </c>
      <c r="V1294" s="91">
        <v>4997653.7500000298</v>
      </c>
      <c r="W1294" s="51">
        <v>2737</v>
      </c>
      <c r="X1294" s="57">
        <f>'[7]From Apr 2023'!$JW$10</f>
        <v>180547781.85999998</v>
      </c>
      <c r="Y1294" s="61">
        <f t="shared" si="94"/>
        <v>1.4760369553590058E-2</v>
      </c>
      <c r="Z1294" s="57">
        <f>'[7]From Apr 2023'!$JW$18</f>
        <v>2027352.0199999998</v>
      </c>
      <c r="AA1294" s="59">
        <f t="shared" si="89"/>
        <v>7.4859297600308572E-2</v>
      </c>
    </row>
    <row r="1295" spans="1:27" s="63" customFormat="1" ht="13" x14ac:dyDescent="0.3">
      <c r="A1295" s="52">
        <v>45165</v>
      </c>
      <c r="B1295" s="86">
        <f t="shared" si="95"/>
        <v>22164137.775160011</v>
      </c>
      <c r="C1295" s="53">
        <f t="shared" si="86"/>
        <v>2.37971287905685E-2</v>
      </c>
      <c r="D1295" s="54">
        <f>[5]Data!$AJ$1290</f>
        <v>24280134.550000001</v>
      </c>
      <c r="E1295" s="91">
        <f>[5]Data!$I$1290</f>
        <v>11731624.199999999</v>
      </c>
      <c r="F1295" s="55"/>
      <c r="G1295" s="53">
        <f t="shared" si="90"/>
        <v>-8.8827773912437902E-2</v>
      </c>
      <c r="H1295" s="56">
        <v>8019</v>
      </c>
      <c r="I1295" s="57">
        <f>'[8]Marketshare 2018'!$JX$13</f>
        <v>2437873257.6199999</v>
      </c>
      <c r="J1295" s="58">
        <f t="shared" si="91"/>
        <v>3.0104608445836067E-2</v>
      </c>
      <c r="K1295" s="57">
        <f>'[8]Marketshare 2018'!$JX$67</f>
        <v>8996298.2301599998</v>
      </c>
      <c r="L1295" s="59">
        <f t="shared" si="87"/>
        <v>4.1002488095540267E-2</v>
      </c>
      <c r="M1295" s="57">
        <v>382</v>
      </c>
      <c r="N1295" s="57">
        <f>'[8]Marketshare 2018'!$JX$24</f>
        <v>241431525</v>
      </c>
      <c r="O1295" s="60">
        <f t="shared" si="92"/>
        <v>9.2879207915413931E-2</v>
      </c>
      <c r="P1295" s="57">
        <f>'[8]Marketshare 2018'!$JX$77</f>
        <v>2683603.5749999997</v>
      </c>
      <c r="Q1295" s="59">
        <f t="shared" si="88"/>
        <v>0.12350424204129927</v>
      </c>
      <c r="R1295" s="54">
        <v>1423353.38</v>
      </c>
      <c r="S1295" s="61">
        <f t="shared" si="93"/>
        <v>0.42237340739350793</v>
      </c>
      <c r="T1295" s="4">
        <v>5306</v>
      </c>
      <c r="U1295" s="62">
        <v>548594.17000000004</v>
      </c>
      <c r="V1295" s="91">
        <v>6148171.8000000091</v>
      </c>
      <c r="W1295" s="51">
        <v>2737</v>
      </c>
      <c r="X1295" s="57">
        <f>'[7]From Apr 2023'!$JX$10</f>
        <v>200511903.09999999</v>
      </c>
      <c r="Y1295" s="61">
        <f t="shared" si="94"/>
        <v>0.13352783428079551</v>
      </c>
      <c r="Z1295" s="57">
        <f>'[7]From Apr 2023'!$JX$18</f>
        <v>2364116.6199999996</v>
      </c>
      <c r="AA1295" s="59">
        <f t="shared" si="89"/>
        <v>7.8602702497947943E-2</v>
      </c>
    </row>
    <row r="1296" spans="1:27" s="63" customFormat="1" ht="13" x14ac:dyDescent="0.3">
      <c r="A1296" s="52">
        <v>45172</v>
      </c>
      <c r="B1296" s="86">
        <f t="shared" si="95"/>
        <v>25622124.599359989</v>
      </c>
      <c r="C1296" s="53">
        <f t="shared" si="86"/>
        <v>-9.9967435692134177E-2</v>
      </c>
      <c r="D1296" s="54">
        <f>[5]Data!$AJ$1291</f>
        <v>17924862.120000001</v>
      </c>
      <c r="E1296" s="91">
        <f>[5]Data!$I$1291</f>
        <v>14945708.01</v>
      </c>
      <c r="F1296" s="55"/>
      <c r="G1296" s="53">
        <f t="shared" si="90"/>
        <v>2.0860371151558699E-3</v>
      </c>
      <c r="H1296" s="56">
        <v>8019</v>
      </c>
      <c r="I1296" s="57">
        <f>'[8]Marketshare 2018'!$JY$13</f>
        <v>2299940766.8899999</v>
      </c>
      <c r="J1296" s="58">
        <f t="shared" si="91"/>
        <v>-3.2134634619004121E-2</v>
      </c>
      <c r="K1296" s="57">
        <f>'[8]Marketshare 2018'!$JY$67</f>
        <v>9448472.5293600019</v>
      </c>
      <c r="L1296" s="59">
        <f t="shared" si="87"/>
        <v>4.5645970372514853E-2</v>
      </c>
      <c r="M1296" s="57">
        <v>382</v>
      </c>
      <c r="N1296" s="57">
        <f>'[8]Marketshare 2018'!$JY$24</f>
        <v>248910150</v>
      </c>
      <c r="O1296" s="60">
        <f t="shared" si="92"/>
        <v>3.5913045617061767E-2</v>
      </c>
      <c r="P1296" s="57">
        <f>'[8]Marketshare 2018'!$JY$77</f>
        <v>5486562</v>
      </c>
      <c r="Q1296" s="59">
        <f t="shared" si="88"/>
        <v>0.24491488193631317</v>
      </c>
      <c r="R1296" s="54">
        <v>1387857.33</v>
      </c>
      <c r="S1296" s="61">
        <f t="shared" si="93"/>
        <v>1.7491561539868083E-2</v>
      </c>
      <c r="T1296" s="4">
        <v>5306</v>
      </c>
      <c r="U1296" s="62">
        <v>658712.91</v>
      </c>
      <c r="V1296" s="91">
        <v>6077977.9099999834</v>
      </c>
      <c r="W1296" s="51">
        <v>2737</v>
      </c>
      <c r="X1296" s="57">
        <f>'[7]From Apr 2023'!$JY$10</f>
        <v>226850435.44999999</v>
      </c>
      <c r="Y1296" s="61">
        <f t="shared" si="94"/>
        <v>0.10328743398585027</v>
      </c>
      <c r="Z1296" s="57">
        <f>'[7]From Apr 2023'!$JY$18</f>
        <v>2562541.92</v>
      </c>
      <c r="AA1296" s="59">
        <f t="shared" si="89"/>
        <v>7.5307824585443175E-2</v>
      </c>
    </row>
    <row r="1297" spans="1:27" s="63" customFormat="1" ht="13" x14ac:dyDescent="0.3">
      <c r="A1297" s="52">
        <v>45179</v>
      </c>
      <c r="B1297" s="86">
        <f t="shared" si="95"/>
        <v>24833580.036460005</v>
      </c>
      <c r="C1297" s="53">
        <f t="shared" si="86"/>
        <v>-6.0288883573126228E-2</v>
      </c>
      <c r="D1297" s="54">
        <f>[5]Data!$AJ$1292</f>
        <v>22216693.509999998</v>
      </c>
      <c r="E1297" s="91">
        <f>[5]Data!$I$1292</f>
        <v>12533210.120000001</v>
      </c>
      <c r="F1297" s="55"/>
      <c r="G1297" s="53">
        <f t="shared" si="90"/>
        <v>-5.3742536450490208E-2</v>
      </c>
      <c r="H1297" s="56">
        <v>8019</v>
      </c>
      <c r="I1297" s="57">
        <f>'[8]Marketshare 2018'!$JZ$13</f>
        <v>2220461405.3599997</v>
      </c>
      <c r="J1297" s="58">
        <f t="shared" si="91"/>
        <v>-8.1703915143748196E-2</v>
      </c>
      <c r="K1297" s="57">
        <f>'[8]Marketshare 2018'!$JZ$67</f>
        <v>8715814.4514600001</v>
      </c>
      <c r="L1297" s="59">
        <f t="shared" si="87"/>
        <v>4.3613630284332329E-2</v>
      </c>
      <c r="M1297" s="57">
        <v>382</v>
      </c>
      <c r="N1297" s="57">
        <f>'[8]Marketshare 2018'!$JZ$24</f>
        <v>209190390</v>
      </c>
      <c r="O1297" s="60">
        <f t="shared" si="92"/>
        <v>-0.1009427641263122</v>
      </c>
      <c r="P1297" s="57">
        <f>'[8]Marketshare 2018'!$JZ$77</f>
        <v>3817395.6749999998</v>
      </c>
      <c r="Q1297" s="59">
        <f t="shared" si="88"/>
        <v>0.20276030605421214</v>
      </c>
      <c r="R1297" s="54">
        <v>1254267.3999999999</v>
      </c>
      <c r="S1297" s="61">
        <f t="shared" si="93"/>
        <v>-0.12075224315924571</v>
      </c>
      <c r="T1297" s="4">
        <v>5306</v>
      </c>
      <c r="U1297" s="62">
        <v>597326.15</v>
      </c>
      <c r="V1297" s="91">
        <v>8167537.5700000022</v>
      </c>
      <c r="W1297" s="51">
        <v>2737</v>
      </c>
      <c r="X1297" s="57">
        <f>'[7]From Apr 2023'!$JZ$10</f>
        <v>198085730.72000003</v>
      </c>
      <c r="Y1297" s="61">
        <f t="shared" si="94"/>
        <v>-0.1152396907887302</v>
      </c>
      <c r="Z1297" s="57">
        <f>'[7]From Apr 2023'!$JZ$18</f>
        <v>2281238.79</v>
      </c>
      <c r="AA1297" s="59">
        <f t="shared" si="89"/>
        <v>7.6776144070151722E-2</v>
      </c>
    </row>
    <row r="1298" spans="1:27" s="63" customFormat="1" ht="13" x14ac:dyDescent="0.3">
      <c r="A1298" s="52">
        <v>45186</v>
      </c>
      <c r="B1298" s="86">
        <f t="shared" si="95"/>
        <v>20132473.366719998</v>
      </c>
      <c r="C1298" s="53">
        <f t="shared" si="86"/>
        <v>-4.0644932099979436E-2</v>
      </c>
      <c r="D1298" s="54">
        <f>[5]Data!$AJ$1293</f>
        <v>16607652</v>
      </c>
      <c r="E1298" s="91">
        <f>[5]Data!$I$1293</f>
        <v>11102989.18</v>
      </c>
      <c r="F1298" s="55"/>
      <c r="G1298" s="53">
        <f t="shared" si="90"/>
        <v>-5.6566630722582278E-2</v>
      </c>
      <c r="H1298" s="56">
        <v>8019</v>
      </c>
      <c r="I1298" s="57">
        <f>'[8]Marketshare 2018'!$KA$13</f>
        <v>2147925552.2800002</v>
      </c>
      <c r="J1298" s="58">
        <f t="shared" si="91"/>
        <v>-4.3981511003012286E-2</v>
      </c>
      <c r="K1298" s="57">
        <f>'[8]Marketshare 2018'!$KA$67</f>
        <v>8438916.5917199999</v>
      </c>
      <c r="L1298" s="59">
        <f t="shared" si="87"/>
        <v>4.36540921115579E-2</v>
      </c>
      <c r="M1298" s="57">
        <v>382</v>
      </c>
      <c r="N1298" s="57">
        <f>'[8]Marketshare 2018'!$KA$24</f>
        <v>218086165</v>
      </c>
      <c r="O1298" s="60">
        <f t="shared" si="92"/>
        <v>-4.515746017400557E-2</v>
      </c>
      <c r="P1298" s="57">
        <f>'[8]Marketshare 2018'!$KA$77</f>
        <v>2705635.5749999997</v>
      </c>
      <c r="Q1298" s="59">
        <f t="shared" si="88"/>
        <v>0.1378474306244965</v>
      </c>
      <c r="R1298" s="54">
        <v>991568.37000000011</v>
      </c>
      <c r="S1298" s="61">
        <f t="shared" si="93"/>
        <v>-0.21310791822400443</v>
      </c>
      <c r="T1298" s="4">
        <v>5306</v>
      </c>
      <c r="U1298" s="62">
        <v>572499.87</v>
      </c>
      <c r="V1298" s="91">
        <v>5348160.5399999991</v>
      </c>
      <c r="W1298" s="51">
        <v>2737</v>
      </c>
      <c r="X1298" s="57">
        <f>'[7]From Apr 2023'!$KA$10</f>
        <v>178888105.03999996</v>
      </c>
      <c r="Y1298" s="61">
        <f t="shared" si="94"/>
        <v>-5.7027774228264216E-2</v>
      </c>
      <c r="Z1298" s="57">
        <f>'[7]From Apr 2023'!$KA$18</f>
        <v>2075692.42</v>
      </c>
      <c r="AA1298" s="59">
        <f t="shared" si="89"/>
        <v>7.7355335971458009E-2</v>
      </c>
    </row>
    <row r="1299" spans="1:27" s="63" customFormat="1" ht="13" x14ac:dyDescent="0.3">
      <c r="A1299" s="52">
        <v>45193</v>
      </c>
      <c r="B1299" s="86">
        <f t="shared" si="95"/>
        <v>22596819.204319995</v>
      </c>
      <c r="C1299" s="53">
        <f t="shared" si="86"/>
        <v>-0.14742197932203815</v>
      </c>
      <c r="D1299" s="54">
        <f>[5]Data!$AJ$1294</f>
        <v>27601149.41</v>
      </c>
      <c r="E1299" s="91">
        <f>[5]Data!$I$1294</f>
        <v>13136124.639999999</v>
      </c>
      <c r="F1299" s="55"/>
      <c r="G1299" s="53">
        <f t="shared" si="90"/>
        <v>-0.13606955761045592</v>
      </c>
      <c r="H1299" s="56">
        <v>8019</v>
      </c>
      <c r="I1299" s="57">
        <f>'[8]Marketshare 2018'!$KB$13</f>
        <v>2427679995.6500001</v>
      </c>
      <c r="J1299" s="58">
        <f t="shared" si="91"/>
        <v>7.5536525673281396E-2</v>
      </c>
      <c r="K1299" s="57">
        <f>'[8]Marketshare 2018'!$KB$67</f>
        <v>8838835.0243200008</v>
      </c>
      <c r="L1299" s="59">
        <f t="shared" si="87"/>
        <v>4.0453963547079821E-2</v>
      </c>
      <c r="M1299" s="57">
        <v>382</v>
      </c>
      <c r="N1299" s="57">
        <f>'[8]Marketshare 2018'!$KB$24</f>
        <v>247304396</v>
      </c>
      <c r="O1299" s="60">
        <f t="shared" si="92"/>
        <v>-3.7990071923789115E-3</v>
      </c>
      <c r="P1299" s="57">
        <f>'[8]Marketshare 2018'!$KB$77</f>
        <v>4249650.6899999995</v>
      </c>
      <c r="Q1299" s="59">
        <f t="shared" si="88"/>
        <v>0.19093207303925155</v>
      </c>
      <c r="R1299" s="54">
        <v>1236436.8899999997</v>
      </c>
      <c r="S1299" s="61">
        <f t="shared" si="93"/>
        <v>0.15893501174309899</v>
      </c>
      <c r="T1299" s="4">
        <v>5306</v>
      </c>
      <c r="U1299" s="62">
        <v>611606.68999999994</v>
      </c>
      <c r="V1299" s="91">
        <v>5462267.0499999952</v>
      </c>
      <c r="W1299" s="51">
        <v>2737</v>
      </c>
      <c r="X1299" s="57">
        <f>'[7]From Apr 2023'!$KB$10</f>
        <v>159855148.22</v>
      </c>
      <c r="Y1299" s="61">
        <f t="shared" si="94"/>
        <v>-5.6949298095080869E-2</v>
      </c>
      <c r="Z1299" s="57">
        <f>'[7]From Apr 2023'!$KB$18</f>
        <v>2198022.86</v>
      </c>
      <c r="AA1299" s="59">
        <f t="shared" si="89"/>
        <v>9.1667274382471131E-2</v>
      </c>
    </row>
    <row r="1300" spans="1:27" s="63" customFormat="1" ht="13" x14ac:dyDescent="0.3">
      <c r="A1300" s="52">
        <v>45200</v>
      </c>
      <c r="B1300" s="86">
        <f t="shared" si="95"/>
        <v>28847182.198580008</v>
      </c>
      <c r="C1300" s="53">
        <f t="shared" si="86"/>
        <v>0.1353565479804526</v>
      </c>
      <c r="D1300" s="54">
        <f>[5]Data!$AJ$1295</f>
        <v>28528576.579999998</v>
      </c>
      <c r="E1300" s="91">
        <f>[5]Data!$I$1295</f>
        <v>15104929.66</v>
      </c>
      <c r="F1300" s="55"/>
      <c r="G1300" s="53">
        <f t="shared" si="90"/>
        <v>-1.8820480769615178E-2</v>
      </c>
      <c r="H1300" s="56">
        <v>8019</v>
      </c>
      <c r="I1300" s="57">
        <f>'[8]Marketshare 2018'!$KC$13</f>
        <v>2660836814.1500001</v>
      </c>
      <c r="J1300" s="58">
        <f t="shared" si="91"/>
        <v>0.15555930085107228</v>
      </c>
      <c r="K1300" s="57">
        <f>'[8]Marketshare 2018'!$KC$67</f>
        <v>11265844.20858</v>
      </c>
      <c r="L1300" s="59">
        <f t="shared" si="87"/>
        <v>4.7043864582874573E-2</v>
      </c>
      <c r="M1300" s="57">
        <v>382</v>
      </c>
      <c r="N1300" s="57">
        <f>'[8]Marketshare 2018'!$KC$24</f>
        <v>234006300</v>
      </c>
      <c r="O1300" s="60">
        <f t="shared" si="92"/>
        <v>-9.412799963549312E-2</v>
      </c>
      <c r="P1300" s="57">
        <f>'[8]Marketshare 2018'!$KC$77</f>
        <v>3839085.4499999997</v>
      </c>
      <c r="Q1300" s="59">
        <f t="shared" si="88"/>
        <v>0.18228784866048478</v>
      </c>
      <c r="R1300" s="54">
        <v>1433026.21</v>
      </c>
      <c r="S1300" s="61">
        <f t="shared" si="93"/>
        <v>0.20201678286704627</v>
      </c>
      <c r="T1300" s="4">
        <v>5306</v>
      </c>
      <c r="U1300" s="62">
        <v>530373.42000000004</v>
      </c>
      <c r="V1300" s="91">
        <v>9190559.2500000056</v>
      </c>
      <c r="W1300" s="51">
        <v>2737</v>
      </c>
      <c r="X1300" s="57">
        <f>'[7]From Apr 2023'!$KC$10</f>
        <v>221073915.21000004</v>
      </c>
      <c r="Y1300" s="61">
        <f t="shared" si="94"/>
        <v>0.2279528419025747</v>
      </c>
      <c r="Z1300" s="57">
        <f>'[7]From Apr 2023'!$KC$18</f>
        <v>2588293.66</v>
      </c>
      <c r="AA1300" s="59">
        <f t="shared" si="89"/>
        <v>7.805213496253377E-2</v>
      </c>
    </row>
    <row r="1301" spans="1:27" s="63" customFormat="1" ht="13" x14ac:dyDescent="0.3">
      <c r="A1301" s="52">
        <v>45207</v>
      </c>
      <c r="B1301" s="86">
        <f t="shared" si="95"/>
        <v>23741565.198779989</v>
      </c>
      <c r="C1301" s="53">
        <f t="shared" si="86"/>
        <v>-0.12278982037146269</v>
      </c>
      <c r="D1301" s="54">
        <f>[5]Data!$AJ$1296</f>
        <v>22981207.93</v>
      </c>
      <c r="E1301" s="91">
        <f>[5]Data!$I$1296</f>
        <v>13050299.300000001</v>
      </c>
      <c r="F1301" s="55"/>
      <c r="G1301" s="53">
        <f t="shared" si="90"/>
        <v>-0.19972026029147094</v>
      </c>
      <c r="H1301" s="56">
        <v>8019</v>
      </c>
      <c r="I1301" s="57">
        <f>'[8]Marketshare 2018'!$KD$13</f>
        <v>2323484333.9899998</v>
      </c>
      <c r="J1301" s="58">
        <f t="shared" si="91"/>
        <v>-7.9701967531819129E-2</v>
      </c>
      <c r="K1301" s="57">
        <f>'[8]Marketshare 2018'!$KD$67</f>
        <v>9445830.5737799983</v>
      </c>
      <c r="L1301" s="59">
        <f t="shared" si="87"/>
        <v>4.5170811572363155E-2</v>
      </c>
      <c r="M1301" s="57">
        <v>382</v>
      </c>
      <c r="N1301" s="57">
        <f>'[8]Marketshare 2018'!$KD$24</f>
        <v>226952404</v>
      </c>
      <c r="O1301" s="60">
        <f t="shared" si="92"/>
        <v>-0.3003679125642712</v>
      </c>
      <c r="P1301" s="57">
        <f>'[8]Marketshare 2018'!$KD$77</f>
        <v>3595275.1349999998</v>
      </c>
      <c r="Q1301" s="59">
        <f t="shared" si="88"/>
        <v>0.17601708902805893</v>
      </c>
      <c r="R1301" s="54">
        <v>1247858.95</v>
      </c>
      <c r="S1301" s="61">
        <f t="shared" si="93"/>
        <v>-0.15105121671921506</v>
      </c>
      <c r="T1301" s="4">
        <v>5306</v>
      </c>
      <c r="U1301" s="62">
        <v>566714.74</v>
      </c>
      <c r="V1301" s="91">
        <v>6436167.4899999909</v>
      </c>
      <c r="W1301" s="51">
        <v>2737</v>
      </c>
      <c r="X1301" s="57">
        <f>'[7]From Apr 2023'!$KD$10</f>
        <v>212260584.93999997</v>
      </c>
      <c r="Y1301" s="61">
        <f t="shared" si="94"/>
        <v>-7.592696596955717E-3</v>
      </c>
      <c r="Z1301" s="57">
        <f>'[7]From Apr 2023'!$KD$18</f>
        <v>2449718.31</v>
      </c>
      <c r="AA1301" s="59">
        <f t="shared" si="89"/>
        <v>7.6940593585080513E-2</v>
      </c>
    </row>
    <row r="1302" spans="1:27" s="63" customFormat="1" ht="13" x14ac:dyDescent="0.3">
      <c r="A1302" s="52">
        <v>45214</v>
      </c>
      <c r="B1302" s="86">
        <f t="shared" si="95"/>
        <v>24876586.747240007</v>
      </c>
      <c r="C1302" s="53">
        <f t="shared" si="86"/>
        <v>4.5468499185841837E-2</v>
      </c>
      <c r="D1302" s="54">
        <f>[5]Data!$AJ$1297</f>
        <v>27615430.690000001</v>
      </c>
      <c r="E1302" s="91">
        <f>[5]Data!$I$1297</f>
        <v>13863858.260000002</v>
      </c>
      <c r="F1302" s="55"/>
      <c r="G1302" s="53">
        <f t="shared" si="90"/>
        <v>2.1665043276698936E-2</v>
      </c>
      <c r="H1302" s="56">
        <v>8019</v>
      </c>
      <c r="I1302" s="57">
        <f>'[8]Marketshare 2018'!$KE$13</f>
        <v>2212040083.9200001</v>
      </c>
      <c r="J1302" s="58">
        <f t="shared" si="91"/>
        <v>-5.6817329090550484E-2</v>
      </c>
      <c r="K1302" s="57">
        <f>'[8]Marketshare 2018'!$KE$67</f>
        <v>8121881.4422399988</v>
      </c>
      <c r="L1302" s="59">
        <f t="shared" si="87"/>
        <v>4.0796334475132277E-2</v>
      </c>
      <c r="M1302" s="57">
        <v>382</v>
      </c>
      <c r="N1302" s="57">
        <f>'[8]Marketshare 2018'!$KE$24</f>
        <v>224355325</v>
      </c>
      <c r="O1302" s="60">
        <f t="shared" si="92"/>
        <v>4.6437206321231939E-2</v>
      </c>
      <c r="P1302" s="57">
        <f>'[8]Marketshare 2018'!$KE$77</f>
        <v>5741976.8250000002</v>
      </c>
      <c r="Q1302" s="59">
        <f t="shared" si="88"/>
        <v>0.28436919203945799</v>
      </c>
      <c r="R1302" s="54">
        <v>1198465.43</v>
      </c>
      <c r="S1302" s="61">
        <f t="shared" si="93"/>
        <v>-7.2521715632496542E-2</v>
      </c>
      <c r="T1302" s="4">
        <v>5306</v>
      </c>
      <c r="U1302" s="62">
        <v>788836.36</v>
      </c>
      <c r="V1302" s="91">
        <v>6882059.9600000093</v>
      </c>
      <c r="W1302" s="51">
        <v>2737</v>
      </c>
      <c r="X1302" s="57">
        <f>'[7]From Apr 2023'!$KE$10</f>
        <v>182843637.58000001</v>
      </c>
      <c r="Y1302" s="61">
        <f t="shared" si="94"/>
        <v>-7.71038369213084E-2</v>
      </c>
      <c r="Z1302" s="57">
        <f>'[7]From Apr 2023'!$KE$18</f>
        <v>2143366.73</v>
      </c>
      <c r="AA1302" s="59">
        <f t="shared" si="89"/>
        <v>7.8149350573280874E-2</v>
      </c>
    </row>
    <row r="1303" spans="1:27" s="63" customFormat="1" ht="13" x14ac:dyDescent="0.3">
      <c r="A1303" s="52">
        <v>45221</v>
      </c>
      <c r="B1303" s="86">
        <f t="shared" si="95"/>
        <v>16674767.906299982</v>
      </c>
      <c r="C1303" s="53">
        <f t="shared" si="86"/>
        <v>-0.20899297101612735</v>
      </c>
      <c r="D1303" s="54">
        <f>[5]Data!$AJ$1298</f>
        <v>25979213.73</v>
      </c>
      <c r="E1303" s="91">
        <f>[5]Data!$I$1298</f>
        <v>10316074.970000001</v>
      </c>
      <c r="F1303" s="55"/>
      <c r="G1303" s="53">
        <f t="shared" si="90"/>
        <v>-0.15937999395884117</v>
      </c>
      <c r="H1303" s="56">
        <v>8019</v>
      </c>
      <c r="I1303" s="57">
        <f>'[8]Marketshare 2018'!$KF$13</f>
        <v>2001788968.8999999</v>
      </c>
      <c r="J1303" s="58">
        <f t="shared" si="91"/>
        <v>-0.11553784816131263</v>
      </c>
      <c r="K1303" s="57">
        <f>'[8]Marketshare 2018'!$KF$67</f>
        <v>7588667.2563000005</v>
      </c>
      <c r="L1303" s="59">
        <f t="shared" si="87"/>
        <v>4.2121585431821894E-2</v>
      </c>
      <c r="M1303" s="57">
        <v>382</v>
      </c>
      <c r="N1303" s="57">
        <f>'[8]Marketshare 2018'!$KF$24</f>
        <v>222106105</v>
      </c>
      <c r="O1303" s="60">
        <f t="shared" si="92"/>
        <v>5.3637922939676175E-2</v>
      </c>
      <c r="P1303" s="57">
        <f>'[8]Marketshare 2018'!$KF$77</f>
        <v>2727407.6999999997</v>
      </c>
      <c r="Q1303" s="59">
        <f t="shared" si="88"/>
        <v>0.13644167952970043</v>
      </c>
      <c r="R1303" s="54">
        <v>1036364.2999999998</v>
      </c>
      <c r="S1303" s="61">
        <f t="shared" si="93"/>
        <v>-0.13046809905698942</v>
      </c>
      <c r="T1303" s="4">
        <v>5306</v>
      </c>
      <c r="U1303" s="62">
        <v>479655.09</v>
      </c>
      <c r="V1303" s="91">
        <v>2864807.2199999839</v>
      </c>
      <c r="W1303" s="51">
        <v>2737</v>
      </c>
      <c r="X1303" s="57">
        <f>'[7]From Apr 2023'!$KF$10</f>
        <v>171667675.56</v>
      </c>
      <c r="Y1303" s="61">
        <f t="shared" si="94"/>
        <v>0.14872213822554703</v>
      </c>
      <c r="Z1303" s="57">
        <f>'[7]From Apr 2023'!$KF$18</f>
        <v>1977866.3399999999</v>
      </c>
      <c r="AA1303" s="59">
        <f t="shared" si="89"/>
        <v>7.6809891885507631E-2</v>
      </c>
    </row>
    <row r="1304" spans="1:27" s="63" customFormat="1" ht="13" x14ac:dyDescent="0.3">
      <c r="A1304" s="52">
        <v>45228</v>
      </c>
      <c r="B1304" s="86">
        <f t="shared" si="95"/>
        <v>20654516.463000018</v>
      </c>
      <c r="C1304" s="53">
        <f t="shared" si="86"/>
        <v>-0.11744378246130904</v>
      </c>
      <c r="D1304" s="54">
        <f>[5]Data!$AJ$1299</f>
        <v>26615474.939999998</v>
      </c>
      <c r="E1304" s="91">
        <f>[5]Data!$I$1299</f>
        <v>12444451.109999999</v>
      </c>
      <c r="F1304" s="55"/>
      <c r="G1304" s="53">
        <f t="shared" si="90"/>
        <v>-5.3117846675076019E-2</v>
      </c>
      <c r="H1304" s="56">
        <v>8019</v>
      </c>
      <c r="I1304" s="57">
        <f>'[8]Marketshare 2018'!$KG$13</f>
        <v>2394835000.4699998</v>
      </c>
      <c r="J1304" s="58">
        <f t="shared" si="91"/>
        <v>6.9655784597471904E-2</v>
      </c>
      <c r="K1304" s="57">
        <f>'[8]Marketshare 2018'!$KG$67</f>
        <v>8753505.0480000004</v>
      </c>
      <c r="L1304" s="59">
        <f t="shared" si="87"/>
        <v>4.0612888646153894E-2</v>
      </c>
      <c r="M1304" s="57">
        <v>382</v>
      </c>
      <c r="N1304" s="57">
        <f>'[8]Marketshare 2018'!$KG$24</f>
        <v>246863110</v>
      </c>
      <c r="O1304" s="60">
        <f t="shared" si="92"/>
        <v>0.17253155021741495</v>
      </c>
      <c r="P1304" s="57">
        <f>'[8]Marketshare 2018'!$KG$77</f>
        <v>3683444.085</v>
      </c>
      <c r="Q1304" s="59">
        <f t="shared" si="88"/>
        <v>0.16578887181644922</v>
      </c>
      <c r="R1304" s="54">
        <v>1238180.46</v>
      </c>
      <c r="S1304" s="61">
        <f t="shared" si="93"/>
        <v>0.11524358022041148</v>
      </c>
      <c r="T1304" s="4">
        <v>5306</v>
      </c>
      <c r="U1304" s="62">
        <v>451277.76</v>
      </c>
      <c r="V1304" s="91">
        <v>4092411.310000014</v>
      </c>
      <c r="W1304" s="51">
        <v>2737</v>
      </c>
      <c r="X1304" s="57">
        <f>'[7]From Apr 2023'!$KG$10</f>
        <v>212894905.19</v>
      </c>
      <c r="Y1304" s="61">
        <f t="shared" si="94"/>
        <v>0.26842802906394758</v>
      </c>
      <c r="Z1304" s="57">
        <f>'[7]From Apr 2023'!$KG$18</f>
        <v>2435697.8000000003</v>
      </c>
      <c r="AA1304" s="59">
        <f t="shared" si="89"/>
        <v>7.6272305900611376E-2</v>
      </c>
    </row>
    <row r="1305" spans="1:27" s="63" customFormat="1" ht="13" x14ac:dyDescent="0.3">
      <c r="A1305" s="52">
        <v>45235</v>
      </c>
      <c r="B1305" s="86">
        <f t="shared" si="95"/>
        <v>24724406.776399996</v>
      </c>
      <c r="C1305" s="53">
        <f t="shared" si="86"/>
        <v>-0.11298023743737329</v>
      </c>
      <c r="D1305" s="54">
        <f>[5]Data!$AJ$1300</f>
        <v>18718327.719999999</v>
      </c>
      <c r="E1305" s="91">
        <f>[5]Data!$I$1300</f>
        <v>15270235.18</v>
      </c>
      <c r="F1305" s="55"/>
      <c r="G1305" s="53">
        <f t="shared" si="90"/>
        <v>7.3255396512866167E-2</v>
      </c>
      <c r="H1305" s="56">
        <v>8019</v>
      </c>
      <c r="I1305" s="57">
        <f>'[8]Marketshare 2018'!$KH$13</f>
        <v>2518984320.6900001</v>
      </c>
      <c r="J1305" s="58">
        <f t="shared" si="91"/>
        <v>-4.0515089319098418E-2</v>
      </c>
      <c r="K1305" s="57">
        <f>'[8]Marketshare 2018'!$KH$67</f>
        <v>10973548.031399999</v>
      </c>
      <c r="L1305" s="59">
        <f t="shared" si="87"/>
        <v>4.8403759586165822E-2</v>
      </c>
      <c r="M1305" s="57">
        <v>382</v>
      </c>
      <c r="N1305" s="57">
        <f>'[8]Marketshare 2018'!$KH$24</f>
        <v>252240575</v>
      </c>
      <c r="O1305" s="60">
        <f t="shared" si="92"/>
        <v>4.7056671833930475E-2</v>
      </c>
      <c r="P1305" s="57">
        <f>'[8]Marketshare 2018'!$KH$77</f>
        <v>4288071.375</v>
      </c>
      <c r="Q1305" s="59">
        <f t="shared" si="88"/>
        <v>0.18888807837517815</v>
      </c>
      <c r="R1305" s="54">
        <v>1559245.6399999997</v>
      </c>
      <c r="S1305" s="61">
        <f t="shared" si="93"/>
        <v>0.15424565569738458</v>
      </c>
      <c r="T1305" s="4">
        <v>5306</v>
      </c>
      <c r="U1305" s="62">
        <v>655504</v>
      </c>
      <c r="V1305" s="91">
        <v>5014114.4899999974</v>
      </c>
      <c r="W1305" s="51">
        <v>2737</v>
      </c>
      <c r="X1305" s="57">
        <f>'[7]From Apr 2023'!$KH$10</f>
        <v>226998672.43000001</v>
      </c>
      <c r="Y1305" s="61">
        <f t="shared" si="94"/>
        <v>4.0875112637268174E-2</v>
      </c>
      <c r="Z1305" s="57">
        <f>'[7]From Apr 2023'!$KH$18</f>
        <v>2233923.2399999998</v>
      </c>
      <c r="AA1305" s="59">
        <f t="shared" si="89"/>
        <v>6.5607527306541957E-2</v>
      </c>
    </row>
    <row r="1306" spans="1:27" s="63" customFormat="1" ht="13" x14ac:dyDescent="0.3">
      <c r="A1306" s="52">
        <v>45242</v>
      </c>
      <c r="B1306" s="86">
        <f t="shared" si="95"/>
        <v>21424085.448259998</v>
      </c>
      <c r="C1306" s="53">
        <f t="shared" si="86"/>
        <v>-8.0602467229508701E-2</v>
      </c>
      <c r="D1306" s="54">
        <f>[5]Data!$AJ$1301</f>
        <v>29214080.289999999</v>
      </c>
      <c r="E1306" s="91">
        <f>[5]Data!$I$1301</f>
        <v>12896328.73</v>
      </c>
      <c r="F1306" s="55"/>
      <c r="G1306" s="53">
        <f t="shared" si="90"/>
        <v>-0.1057432551317854</v>
      </c>
      <c r="H1306" s="56">
        <v>8019</v>
      </c>
      <c r="I1306" s="57">
        <f>'[8]Marketshare 2018'!$KI$13</f>
        <v>2227631268.9200001</v>
      </c>
      <c r="J1306" s="58">
        <f t="shared" si="91"/>
        <v>-0.15949468352664209</v>
      </c>
      <c r="K1306" s="57">
        <f>'[8]Marketshare 2018'!$KI$67</f>
        <v>8701824.1782600004</v>
      </c>
      <c r="L1306" s="59">
        <f t="shared" si="87"/>
        <v>4.3403473753928654E-2</v>
      </c>
      <c r="M1306" s="57">
        <v>382</v>
      </c>
      <c r="N1306" s="57">
        <f>'[8]Marketshare 2018'!$KI$24</f>
        <v>218406840</v>
      </c>
      <c r="O1306" s="60">
        <f t="shared" si="92"/>
        <v>-0.17485279432506917</v>
      </c>
      <c r="P1306" s="57">
        <f>'[8]Marketshare 2018'!$KI$77</f>
        <v>4188307.5</v>
      </c>
      <c r="Q1306" s="59">
        <f t="shared" si="88"/>
        <v>0.21307368395605192</v>
      </c>
      <c r="R1306" s="54">
        <v>1138141.81</v>
      </c>
      <c r="S1306" s="61">
        <f t="shared" si="93"/>
        <v>-0.22324889599407027</v>
      </c>
      <c r="T1306" s="4">
        <v>5306</v>
      </c>
      <c r="U1306" s="62">
        <v>549345.01</v>
      </c>
      <c r="V1306" s="91">
        <v>4691014.4799999986</v>
      </c>
      <c r="W1306" s="51">
        <v>2737</v>
      </c>
      <c r="X1306" s="57">
        <f>'[7]From Apr 2023'!$KI$10</f>
        <v>190985681.66</v>
      </c>
      <c r="Y1306" s="61">
        <f t="shared" si="94"/>
        <v>-0.13926324345522989</v>
      </c>
      <c r="Z1306" s="57">
        <f>'[7]From Apr 2023'!$KI$18</f>
        <v>2155452.4699999997</v>
      </c>
      <c r="AA1306" s="59">
        <f t="shared" si="89"/>
        <v>7.5239583451678804E-2</v>
      </c>
    </row>
    <row r="1307" spans="1:27" s="63" customFormat="1" ht="13" x14ac:dyDescent="0.3">
      <c r="A1307" s="52">
        <v>45249</v>
      </c>
      <c r="B1307" s="86">
        <f t="shared" si="95"/>
        <v>21369657.70965999</v>
      </c>
      <c r="C1307" s="53">
        <f t="shared" ref="C1307:C1370" si="96">(B1307/B1254)-1</f>
        <v>-0.10151458460103724</v>
      </c>
      <c r="D1307" s="54">
        <f>[5]Data!$AJ$1302</f>
        <v>21556933.719999999</v>
      </c>
      <c r="E1307" s="91">
        <f>[5]Data!$I$1302</f>
        <v>11716164.340000002</v>
      </c>
      <c r="F1307" s="55"/>
      <c r="G1307" s="53">
        <f t="shared" si="90"/>
        <v>-0.12468373883787864</v>
      </c>
      <c r="H1307" s="56">
        <v>8019</v>
      </c>
      <c r="I1307" s="57">
        <f>'[8]Marketshare 2018'!$KJ$13</f>
        <v>2104273690.3499999</v>
      </c>
      <c r="J1307" s="58">
        <f t="shared" si="91"/>
        <v>-9.2364857382250531E-2</v>
      </c>
      <c r="K1307" s="57">
        <f>'[8]Marketshare 2018'!$KJ$67</f>
        <v>8392100.5146599989</v>
      </c>
      <c r="L1307" s="59">
        <f t="shared" ref="L1307:L1370" si="97">(K1307/0.09)/I1307</f>
        <v>4.4312468336041702E-2</v>
      </c>
      <c r="M1307" s="57">
        <v>382</v>
      </c>
      <c r="N1307" s="57">
        <f>'[8]Marketshare 2018'!$KJ$24</f>
        <v>239392085</v>
      </c>
      <c r="O1307" s="60">
        <f t="shared" si="92"/>
        <v>-0.125333016533141</v>
      </c>
      <c r="P1307" s="57">
        <f>'[8]Marketshare 2018'!$KJ$77</f>
        <v>3324063.8249999997</v>
      </c>
      <c r="Q1307" s="59">
        <f t="shared" ref="Q1307:Q1370" si="98">(P1307/0.09)/N1307</f>
        <v>0.15428263845899501</v>
      </c>
      <c r="R1307" s="54">
        <v>1069805.1200000001</v>
      </c>
      <c r="S1307" s="61">
        <f t="shared" si="93"/>
        <v>-6.7242910973243308E-2</v>
      </c>
      <c r="T1307" s="4">
        <v>5306</v>
      </c>
      <c r="U1307" s="62">
        <v>537613.27</v>
      </c>
      <c r="V1307" s="91">
        <v>5949900.4299999923</v>
      </c>
      <c r="W1307" s="51">
        <v>2737</v>
      </c>
      <c r="X1307" s="57">
        <f>'[7]From Apr 2023'!$KJ$10</f>
        <v>179499461</v>
      </c>
      <c r="Y1307" s="61">
        <f t="shared" si="94"/>
        <v>-3.9784943046703991E-2</v>
      </c>
      <c r="Z1307" s="57">
        <f>'[7]From Apr 2023'!$KJ$18</f>
        <v>2096174.55</v>
      </c>
      <c r="AA1307" s="59">
        <f t="shared" ref="AA1307:AA1370" si="99">(Z1307/0.15)/X1307</f>
        <v>7.7852584749544179E-2</v>
      </c>
    </row>
    <row r="1308" spans="1:27" s="63" customFormat="1" ht="13" x14ac:dyDescent="0.3">
      <c r="A1308" s="52">
        <v>45256</v>
      </c>
      <c r="B1308" s="86">
        <f t="shared" si="95"/>
        <v>25265141.578260012</v>
      </c>
      <c r="C1308" s="53">
        <f t="shared" si="96"/>
        <v>0.11974166878212977</v>
      </c>
      <c r="D1308" s="54">
        <f>[5]Data!$AJ$1303</f>
        <v>23170504.550000001</v>
      </c>
      <c r="E1308" s="91">
        <f>[5]Data!$I$1303</f>
        <v>14623094.700000001</v>
      </c>
      <c r="F1308" s="55"/>
      <c r="G1308" s="53">
        <f t="shared" si="90"/>
        <v>3.782327813300923E-2</v>
      </c>
      <c r="H1308" s="56">
        <v>8019</v>
      </c>
      <c r="I1308" s="57">
        <f>'[8]Marketshare 2018'!$KK$13</f>
        <v>2401476764.8599997</v>
      </c>
      <c r="J1308" s="58">
        <f t="shared" si="91"/>
        <v>2.7182128988886944E-2</v>
      </c>
      <c r="K1308" s="57">
        <f>'[8]Marketshare 2018'!$KK$67</f>
        <v>9417181.4832600001</v>
      </c>
      <c r="L1308" s="59">
        <f t="shared" si="97"/>
        <v>4.3571252216591819E-2</v>
      </c>
      <c r="M1308" s="57">
        <v>382</v>
      </c>
      <c r="N1308" s="57">
        <f>'[8]Marketshare 2018'!$KK$24</f>
        <v>256335210</v>
      </c>
      <c r="O1308" s="60">
        <f t="shared" si="92"/>
        <v>-3.07377467982487E-2</v>
      </c>
      <c r="P1308" s="57">
        <f>'[8]Marketshare 2018'!$KK$77</f>
        <v>5189254.4249999998</v>
      </c>
      <c r="Q1308" s="59">
        <f t="shared" si="98"/>
        <v>0.22493352551918247</v>
      </c>
      <c r="R1308" s="54">
        <v>1313624.6099999999</v>
      </c>
      <c r="S1308" s="61">
        <f t="shared" si="93"/>
        <v>0.14724001241085038</v>
      </c>
      <c r="T1308" s="4">
        <v>5306</v>
      </c>
      <c r="U1308" s="62">
        <v>718672.01</v>
      </c>
      <c r="V1308" s="91">
        <v>6319970.2300000153</v>
      </c>
      <c r="W1308" s="51">
        <v>2737</v>
      </c>
      <c r="X1308" s="57">
        <f>'[7]From Apr 2023'!$KK$10</f>
        <v>194985775.81999999</v>
      </c>
      <c r="Y1308" s="61">
        <f t="shared" si="94"/>
        <v>8.8722663866681151E-2</v>
      </c>
      <c r="Z1308" s="57">
        <f>'[7]From Apr 2023'!$KK$18</f>
        <v>2306438.8200000003</v>
      </c>
      <c r="AA1308" s="59">
        <f t="shared" si="99"/>
        <v>7.8858361515531827E-2</v>
      </c>
    </row>
    <row r="1309" spans="1:27" s="63" customFormat="1" ht="13" x14ac:dyDescent="0.3">
      <c r="A1309" s="52">
        <v>45263</v>
      </c>
      <c r="B1309" s="86">
        <f t="shared" si="95"/>
        <v>25464985.562939979</v>
      </c>
      <c r="C1309" s="53">
        <f t="shared" si="96"/>
        <v>-8.0679048240227869E-2</v>
      </c>
      <c r="D1309" s="54">
        <f>[5]Data!$AJ$1304</f>
        <v>19632468.939999998</v>
      </c>
      <c r="E1309" s="91">
        <f>[5]Data!$I$1304</f>
        <v>14324456.810000001</v>
      </c>
      <c r="F1309" s="55"/>
      <c r="G1309" s="53">
        <f t="shared" si="90"/>
        <v>2.639838877701628E-2</v>
      </c>
      <c r="H1309" s="56">
        <v>8019</v>
      </c>
      <c r="I1309" s="57">
        <f>'[8]Marketshare 2018'!$KL$13</f>
        <v>2511280933.8399997</v>
      </c>
      <c r="J1309" s="58">
        <f t="shared" si="91"/>
        <v>3.5802697998412958E-2</v>
      </c>
      <c r="K1309" s="57">
        <f>'[8]Marketshare 2018'!$KL$67</f>
        <v>10330487.312940001</v>
      </c>
      <c r="L1309" s="59">
        <f t="shared" si="97"/>
        <v>4.570702975492473E-2</v>
      </c>
      <c r="M1309" s="57">
        <v>382</v>
      </c>
      <c r="N1309" s="57">
        <f>'[8]Marketshare 2018'!$KL$24</f>
        <v>242121530</v>
      </c>
      <c r="O1309" s="60">
        <f t="shared" si="92"/>
        <v>5.8853159331837768E-2</v>
      </c>
      <c r="P1309" s="57">
        <f>'[8]Marketshare 2018'!$KL$77</f>
        <v>3989136.5999999996</v>
      </c>
      <c r="Q1309" s="59">
        <f t="shared" si="98"/>
        <v>0.18306401747915602</v>
      </c>
      <c r="R1309" s="54">
        <v>1529201.23</v>
      </c>
      <c r="S1309" s="61">
        <f t="shared" si="93"/>
        <v>7.8044249958612699E-2</v>
      </c>
      <c r="T1309" s="4">
        <v>5306</v>
      </c>
      <c r="U1309" s="62">
        <v>381851.67</v>
      </c>
      <c r="V1309" s="91">
        <v>6550779.1399999782</v>
      </c>
      <c r="W1309" s="51">
        <v>2737</v>
      </c>
      <c r="X1309" s="57">
        <f>'[7]From Apr 2023'!$KL$10</f>
        <v>240619089.24000001</v>
      </c>
      <c r="Y1309" s="61">
        <f t="shared" si="94"/>
        <v>0.16923794566056771</v>
      </c>
      <c r="Z1309" s="57">
        <f>'[7]From Apr 2023'!$KL$18</f>
        <v>2683529.61</v>
      </c>
      <c r="AA1309" s="59">
        <f t="shared" si="99"/>
        <v>7.4350698676927618E-2</v>
      </c>
    </row>
    <row r="1310" spans="1:27" s="63" customFormat="1" ht="13" x14ac:dyDescent="0.3">
      <c r="A1310" s="52">
        <v>45270</v>
      </c>
      <c r="B1310" s="86">
        <f t="shared" si="95"/>
        <v>24683498.292680014</v>
      </c>
      <c r="C1310" s="53">
        <f t="shared" si="96"/>
        <v>-2.7100443604169189E-2</v>
      </c>
      <c r="D1310" s="54">
        <f>[5]Data!$AJ$1305</f>
        <v>44403923.32</v>
      </c>
      <c r="E1310" s="91">
        <f>[5]Data!$I$1305</f>
        <v>13362292.430000002</v>
      </c>
      <c r="F1310" s="55"/>
      <c r="G1310" s="53">
        <f t="shared" si="90"/>
        <v>4.2932911901645943E-2</v>
      </c>
      <c r="H1310" s="56">
        <v>8019</v>
      </c>
      <c r="I1310" s="57">
        <f>'[8]Marketshare 2018'!$KM$13</f>
        <v>2490232848.6199999</v>
      </c>
      <c r="J1310" s="58">
        <f t="shared" si="91"/>
        <v>2.5300000765530406E-2</v>
      </c>
      <c r="K1310" s="57">
        <f>'[8]Marketshare 2018'!$KM$67</f>
        <v>9368735.3276799992</v>
      </c>
      <c r="L1310" s="59">
        <f t="shared" si="97"/>
        <v>4.1802138805666862E-2</v>
      </c>
      <c r="M1310" s="57">
        <v>382</v>
      </c>
      <c r="N1310" s="57">
        <f>'[8]Marketshare 2018'!$KM$24</f>
        <v>243893820</v>
      </c>
      <c r="O1310" s="60">
        <f t="shared" si="92"/>
        <v>5.6568778511211892E-2</v>
      </c>
      <c r="P1310" s="57">
        <f>'[8]Marketshare 2018'!$KM$77</f>
        <v>3959247.375</v>
      </c>
      <c r="Q1310" s="59">
        <f t="shared" si="98"/>
        <v>0.18037208773883651</v>
      </c>
      <c r="R1310" s="54">
        <v>1316696.73</v>
      </c>
      <c r="S1310" s="61">
        <f t="shared" si="93"/>
        <v>-0.16804685637049355</v>
      </c>
      <c r="T1310" s="4">
        <v>5306</v>
      </c>
      <c r="U1310" s="62">
        <v>537184.75</v>
      </c>
      <c r="V1310" s="91">
        <v>6863092.4200000111</v>
      </c>
      <c r="W1310" s="51">
        <v>2737</v>
      </c>
      <c r="X1310" s="57">
        <f>'[7]From Apr 2023'!$KM$10</f>
        <v>223235738.41</v>
      </c>
      <c r="Y1310" s="61">
        <f t="shared" si="94"/>
        <v>-5.7073309609953604E-2</v>
      </c>
      <c r="Z1310" s="57">
        <f>'[7]From Apr 2023'!$KM$18</f>
        <v>2638541.69</v>
      </c>
      <c r="AA1310" s="59">
        <f t="shared" si="99"/>
        <v>7.8796872125495493E-2</v>
      </c>
    </row>
    <row r="1311" spans="1:27" s="63" customFormat="1" ht="13" x14ac:dyDescent="0.3">
      <c r="A1311" s="52">
        <v>45277</v>
      </c>
      <c r="B1311" s="86">
        <f t="shared" si="95"/>
        <v>28741066.897039995</v>
      </c>
      <c r="C1311" s="53">
        <f t="shared" si="96"/>
        <v>6.491161006383539E-2</v>
      </c>
      <c r="D1311" s="54">
        <f>[5]Data!$AJ$1306</f>
        <v>28328444.100000001</v>
      </c>
      <c r="E1311" s="91">
        <f>[5]Data!$I$1306</f>
        <v>16171595.720000003</v>
      </c>
      <c r="F1311" s="55"/>
      <c r="G1311" s="53">
        <f t="shared" si="90"/>
        <v>2.6735654964463507E-2</v>
      </c>
      <c r="H1311" s="56">
        <v>8019</v>
      </c>
      <c r="I1311" s="57">
        <f>'[8]Marketshare 2018'!$KN$13</f>
        <v>2554720021.21</v>
      </c>
      <c r="J1311" s="58">
        <f t="shared" si="91"/>
        <v>5.6065640608293776E-2</v>
      </c>
      <c r="K1311" s="57">
        <f>'[8]Marketshare 2018'!$KN$67</f>
        <v>11101344.242039999</v>
      </c>
      <c r="L1311" s="59">
        <f t="shared" si="97"/>
        <v>4.828249997335448E-2</v>
      </c>
      <c r="M1311" s="57">
        <v>382</v>
      </c>
      <c r="N1311" s="57">
        <f>'[8]Marketshare 2018'!$KN$24</f>
        <v>256660145</v>
      </c>
      <c r="O1311" s="60">
        <f t="shared" si="92"/>
        <v>6.2226528349670351E-2</v>
      </c>
      <c r="P1311" s="57">
        <f>'[8]Marketshare 2018'!$KN$77</f>
        <v>5070251.4749999996</v>
      </c>
      <c r="Q1311" s="59">
        <f t="shared" si="98"/>
        <v>0.21949698306295276</v>
      </c>
      <c r="R1311" s="54">
        <v>1490198.06</v>
      </c>
      <c r="S1311" s="61">
        <f t="shared" si="93"/>
        <v>6.5813882355092002E-2</v>
      </c>
      <c r="T1311" s="4">
        <v>5306</v>
      </c>
      <c r="U1311" s="62">
        <v>1894072.51</v>
      </c>
      <c r="V1311" s="91">
        <v>6384616.1599999964</v>
      </c>
      <c r="W1311" s="51">
        <v>2737</v>
      </c>
      <c r="X1311" s="57">
        <f>'[7]From Apr 2023'!$KN$10</f>
        <v>238414431.67000002</v>
      </c>
      <c r="Y1311" s="61">
        <f t="shared" si="94"/>
        <v>0.13871666233481106</v>
      </c>
      <c r="Z1311" s="57">
        <f>'[7]From Apr 2023'!$KN$18</f>
        <v>2800584.45</v>
      </c>
      <c r="AA1311" s="59">
        <f t="shared" si="99"/>
        <v>7.8311379345704868E-2</v>
      </c>
    </row>
    <row r="1312" spans="1:27" s="63" customFormat="1" ht="13" x14ac:dyDescent="0.3">
      <c r="A1312" s="52">
        <v>45284</v>
      </c>
      <c r="B1312" s="86">
        <f t="shared" si="95"/>
        <v>30194297.734459989</v>
      </c>
      <c r="C1312" s="53">
        <f t="shared" si="96"/>
        <v>0.2181544791080714</v>
      </c>
      <c r="D1312" s="54">
        <f>[5]Data!$AJ$1307</f>
        <v>29451641.879999999</v>
      </c>
      <c r="E1312" s="91">
        <f>[5]Data!$I$1307</f>
        <v>16333204.08</v>
      </c>
      <c r="F1312" s="55"/>
      <c r="G1312" s="53">
        <f t="shared" ref="G1312:G1375" si="100">(E1312/E1259)-1</f>
        <v>8.1323531170941266E-2</v>
      </c>
      <c r="H1312" s="56">
        <v>8019</v>
      </c>
      <c r="I1312" s="57">
        <f>'[8]Marketshare 2018'!$KO$13</f>
        <v>2506359508.54</v>
      </c>
      <c r="J1312" s="58">
        <f t="shared" ref="J1312:J1375" si="101">(I1312/I1259)-1</f>
        <v>-4.7433172475936591E-2</v>
      </c>
      <c r="K1312" s="57">
        <f>'[8]Marketshare 2018'!$KO$67</f>
        <v>10651612.364460001</v>
      </c>
      <c r="L1312" s="59">
        <f t="shared" si="97"/>
        <v>4.7220380033565802E-2</v>
      </c>
      <c r="M1312" s="57">
        <v>382</v>
      </c>
      <c r="N1312" s="57">
        <f>'[8]Marketshare 2018'!$KO$24</f>
        <v>253097605</v>
      </c>
      <c r="O1312" s="60">
        <f t="shared" ref="O1312:O1375" si="102">(N1312/N1259)-1</f>
        <v>4.297146990685663E-2</v>
      </c>
      <c r="P1312" s="57">
        <f>'[8]Marketshare 2018'!$KO$77</f>
        <v>5678779.5</v>
      </c>
      <c r="Q1312" s="59">
        <f t="shared" si="98"/>
        <v>0.24930125277163329</v>
      </c>
      <c r="R1312" s="54">
        <v>1396196.3900000001</v>
      </c>
      <c r="S1312" s="61">
        <f t="shared" ref="S1312:S1375" si="103">(R1312/R1259)-1</f>
        <v>-0.12701487466831773</v>
      </c>
      <c r="T1312" s="4">
        <v>5306</v>
      </c>
      <c r="U1312" s="62">
        <v>0</v>
      </c>
      <c r="V1312" s="91">
        <v>9557222.9699999876</v>
      </c>
      <c r="W1312" s="51">
        <v>2737</v>
      </c>
      <c r="X1312" s="57">
        <f>'[7]From Apr 2023'!$KO$10</f>
        <v>247047770.92000002</v>
      </c>
      <c r="Y1312" s="61">
        <f t="shared" ref="Y1312:Y1375" si="104">(X1312/X1259)-1</f>
        <v>6.2266466038224833E-2</v>
      </c>
      <c r="Z1312" s="57">
        <f>'[7]From Apr 2023'!$KO$18</f>
        <v>2910486.51</v>
      </c>
      <c r="AA1312" s="59">
        <f t="shared" si="99"/>
        <v>7.8540451216146501E-2</v>
      </c>
    </row>
    <row r="1313" spans="1:27" s="63" customFormat="1" ht="13" x14ac:dyDescent="0.3">
      <c r="A1313" s="52">
        <v>45291</v>
      </c>
      <c r="B1313" s="86">
        <f t="shared" si="95"/>
        <v>25424686.448160004</v>
      </c>
      <c r="C1313" s="53">
        <f t="shared" si="96"/>
        <v>0.15395901040205251</v>
      </c>
      <c r="D1313" s="54">
        <f>[5]Data!$AJ$1308</f>
        <v>22247572.100000001</v>
      </c>
      <c r="E1313" s="91">
        <f>[5]Data!$I$1308</f>
        <v>16847096.98</v>
      </c>
      <c r="F1313" s="55"/>
      <c r="G1313" s="53">
        <f t="shared" si="100"/>
        <v>0.27483646130003647</v>
      </c>
      <c r="H1313" s="56">
        <v>8019</v>
      </c>
      <c r="I1313" s="57">
        <f>'[8]Marketshare 2018'!$KP$13</f>
        <v>2559441930.6300001</v>
      </c>
      <c r="J1313" s="58">
        <f t="shared" si="101"/>
        <v>3.0528938117780458E-2</v>
      </c>
      <c r="K1313" s="57">
        <f>'[8]Marketshare 2018'!$KP$67</f>
        <v>11276502.293159999</v>
      </c>
      <c r="L1313" s="59">
        <f t="shared" si="97"/>
        <v>4.8953824044431077E-2</v>
      </c>
      <c r="M1313" s="57">
        <v>382</v>
      </c>
      <c r="N1313" s="57">
        <f>'[8]Marketshare 2018'!$KP$24</f>
        <v>242834590</v>
      </c>
      <c r="O1313" s="60">
        <f t="shared" si="102"/>
        <v>-1.5039618220785811E-2</v>
      </c>
      <c r="P1313" s="57">
        <f>'[8]Marketshare 2018'!$KP$77</f>
        <v>5624139.8250000002</v>
      </c>
      <c r="Q1313" s="59">
        <f t="shared" si="98"/>
        <v>0.25733748433450115</v>
      </c>
      <c r="R1313" s="54">
        <v>1159379.7599999998</v>
      </c>
      <c r="S1313" s="61">
        <f t="shared" si="103"/>
        <v>-0.1751040255811297</v>
      </c>
      <c r="T1313" s="4">
        <v>5306</v>
      </c>
      <c r="U1313" s="62">
        <v>42996.67</v>
      </c>
      <c r="V1313" s="91">
        <v>5461482.0200000023</v>
      </c>
      <c r="W1313" s="51">
        <v>2737</v>
      </c>
      <c r="X1313" s="57">
        <f>'[7]From Apr 2023'!$KP$10</f>
        <v>161414208.96000001</v>
      </c>
      <c r="Y1313" s="61">
        <f t="shared" si="104"/>
        <v>-0.27690867774742733</v>
      </c>
      <c r="Z1313" s="57">
        <f>'[7]From Apr 2023'!$KP$18</f>
        <v>1860185.88</v>
      </c>
      <c r="AA1313" s="59">
        <f t="shared" si="99"/>
        <v>7.6828671279324273E-2</v>
      </c>
    </row>
    <row r="1314" spans="1:27" s="63" customFormat="1" ht="13" x14ac:dyDescent="0.3">
      <c r="A1314" s="52">
        <v>45298</v>
      </c>
      <c r="B1314" s="86">
        <f t="shared" si="95"/>
        <v>22090550.768300012</v>
      </c>
      <c r="C1314" s="53">
        <f t="shared" si="96"/>
        <v>-2.4187915849550268E-2</v>
      </c>
      <c r="D1314" s="54">
        <f>[5]Data!$AJ$1309</f>
        <v>26674682.98</v>
      </c>
      <c r="E1314" s="91">
        <f>[5]Data!$I$1309</f>
        <v>13672279.640000002</v>
      </c>
      <c r="F1314" s="55"/>
      <c r="G1314" s="53">
        <f t="shared" si="100"/>
        <v>-7.6346857458159056E-2</v>
      </c>
      <c r="H1314" s="56">
        <v>8019</v>
      </c>
      <c r="I1314" s="57">
        <f>'[8]Marketshare 2018'!$KQ$13</f>
        <v>2416129720.6099997</v>
      </c>
      <c r="J1314" s="58">
        <f t="shared" si="101"/>
        <v>-0.1064715338148412</v>
      </c>
      <c r="K1314" s="57">
        <f>'[8]Marketshare 2018'!$KQ$67</f>
        <v>8977196.6883000005</v>
      </c>
      <c r="L1314" s="59">
        <f t="shared" si="97"/>
        <v>4.1283640120455538E-2</v>
      </c>
      <c r="M1314" s="57">
        <v>382</v>
      </c>
      <c r="N1314" s="57">
        <f>'[8]Marketshare 2018'!$KQ$24</f>
        <v>227511845</v>
      </c>
      <c r="O1314" s="60">
        <f t="shared" si="102"/>
        <v>-7.2897305067043172E-2</v>
      </c>
      <c r="P1314" s="57">
        <f>'[8]Marketshare 2018'!$KQ$77</f>
        <v>4683733.2</v>
      </c>
      <c r="Q1314" s="59">
        <f t="shared" si="98"/>
        <v>0.22874184858375179</v>
      </c>
      <c r="R1314" s="54">
        <v>1327396.3999999999</v>
      </c>
      <c r="S1314" s="61">
        <f t="shared" si="103"/>
        <v>6.5611467083000807E-2</v>
      </c>
      <c r="T1314" s="4">
        <v>5306</v>
      </c>
      <c r="U1314" s="62">
        <v>668095.5</v>
      </c>
      <c r="V1314" s="91">
        <v>4649306.2100000102</v>
      </c>
      <c r="W1314" s="51">
        <v>2737</v>
      </c>
      <c r="X1314" s="57">
        <f>'[7]From Apr 2023'!$KQ$10</f>
        <v>154841552</v>
      </c>
      <c r="Y1314" s="61">
        <f t="shared" si="104"/>
        <v>-5.7049087793089925E-2</v>
      </c>
      <c r="Z1314" s="57">
        <f>'[7]From Apr 2023'!$KQ$18</f>
        <v>1784822.7699999998</v>
      </c>
      <c r="AA1314" s="59">
        <f t="shared" si="99"/>
        <v>7.6845125310205264E-2</v>
      </c>
    </row>
    <row r="1315" spans="1:27" s="63" customFormat="1" ht="13" x14ac:dyDescent="0.3">
      <c r="A1315" s="52">
        <v>45305</v>
      </c>
      <c r="B1315" s="86">
        <f t="shared" si="95"/>
        <v>21626532.623920001</v>
      </c>
      <c r="C1315" s="53">
        <f t="shared" si="96"/>
        <v>-0.2303672975540394</v>
      </c>
      <c r="D1315" s="54">
        <f>[9]Data!$AJ$1310</f>
        <v>19715792.760000005</v>
      </c>
      <c r="E1315" s="71">
        <f>[9]Data!$I$1310</f>
        <v>12082465.550000001</v>
      </c>
      <c r="F1315" s="55"/>
      <c r="G1315" s="53">
        <f t="shared" si="100"/>
        <v>-0.25888493272984969</v>
      </c>
      <c r="H1315" s="56">
        <v>8019</v>
      </c>
      <c r="I1315" s="57">
        <f>'[10]Marketshare 2018'!$KS$13</f>
        <v>2291372568.5300007</v>
      </c>
      <c r="J1315" s="58">
        <f t="shared" si="101"/>
        <v>-7.6807490507904586E-2</v>
      </c>
      <c r="K1315" s="57">
        <f>'[10]Marketshare 2018'!$KS$67</f>
        <v>8569882.0339199994</v>
      </c>
      <c r="L1315" s="59">
        <f t="shared" si="97"/>
        <v>4.1556276266800071E-2</v>
      </c>
      <c r="M1315" s="57">
        <v>382</v>
      </c>
      <c r="N1315" s="57">
        <f>'[10]Marketshare 2018'!$KS$24</f>
        <v>208359120</v>
      </c>
      <c r="O1315" s="60">
        <f t="shared" si="102"/>
        <v>-0.202880583520198</v>
      </c>
      <c r="P1315" s="57">
        <f>'[10]Marketshare 2018'!$KS$77</f>
        <v>3510926.55</v>
      </c>
      <c r="Q1315" s="59">
        <f t="shared" si="98"/>
        <v>0.18722624188468448</v>
      </c>
      <c r="R1315" s="54">
        <v>1086414.0299999998</v>
      </c>
      <c r="S1315" s="61">
        <f t="shared" si="103"/>
        <v>-0.1172621775234175</v>
      </c>
      <c r="T1315" s="4">
        <v>5306</v>
      </c>
      <c r="U1315" s="62">
        <f>[9]Data!$AG$1310</f>
        <v>449908.26</v>
      </c>
      <c r="V1315" s="71">
        <f>[9]Data!$AH$1310</f>
        <v>6097004.9200000037</v>
      </c>
      <c r="W1315" s="51">
        <v>2737</v>
      </c>
      <c r="X1315" s="57">
        <f>'[11]From Apr 2023'!$KS$10</f>
        <v>167223311.13999999</v>
      </c>
      <c r="Y1315" s="61">
        <f t="shared" si="104"/>
        <v>-5.0564794247666689E-2</v>
      </c>
      <c r="Z1315" s="57">
        <f>'[11]From Apr 2023'!$KS$18</f>
        <v>1912396.83</v>
      </c>
      <c r="AA1315" s="59">
        <f t="shared" si="99"/>
        <v>7.6241237618636964E-2</v>
      </c>
    </row>
    <row r="1316" spans="1:27" s="63" customFormat="1" ht="13" x14ac:dyDescent="0.3">
      <c r="A1316" s="52">
        <v>45312</v>
      </c>
      <c r="B1316" s="86">
        <f t="shared" si="95"/>
        <v>21489817.705780003</v>
      </c>
      <c r="C1316" s="53">
        <f t="shared" si="96"/>
        <v>-3.8475825487648274E-2</v>
      </c>
      <c r="D1316" s="54">
        <f>[9]Data!$AJ$1311</f>
        <v>19596883.620000008</v>
      </c>
      <c r="E1316" s="71">
        <f>[9]Data!$I$1311</f>
        <v>11817783.790000001</v>
      </c>
      <c r="F1316" s="55"/>
      <c r="G1316" s="53">
        <f t="shared" si="100"/>
        <v>-3.7299494019871204E-3</v>
      </c>
      <c r="H1316" s="56">
        <v>8019</v>
      </c>
      <c r="I1316" s="57">
        <f>'[10]Marketshare 2018'!$KT$13</f>
        <v>2089961312.8599997</v>
      </c>
      <c r="J1316" s="58">
        <f t="shared" si="101"/>
        <v>-3.7020434790341339E-2</v>
      </c>
      <c r="K1316" s="57">
        <f>'[10]Marketshare 2018'!$KT$67</f>
        <v>8990695.7857799996</v>
      </c>
      <c r="L1316" s="59">
        <f t="shared" si="97"/>
        <v>4.7798310536809337E-2</v>
      </c>
      <c r="M1316" s="57">
        <v>382</v>
      </c>
      <c r="N1316" s="57">
        <f>'[10]Marketshare 2018'!$KT$24</f>
        <v>211770830</v>
      </c>
      <c r="O1316" s="60">
        <f t="shared" si="102"/>
        <v>-1.1115412381351497E-2</v>
      </c>
      <c r="P1316" s="57">
        <f>'[10]Marketshare 2018'!$KT$77</f>
        <v>2813255.1</v>
      </c>
      <c r="Q1316" s="59">
        <f t="shared" si="98"/>
        <v>0.14760479524021322</v>
      </c>
      <c r="R1316" s="54">
        <v>1136595.3799999999</v>
      </c>
      <c r="S1316" s="61">
        <f t="shared" si="103"/>
        <v>0.11857465021223468</v>
      </c>
      <c r="T1316" s="4">
        <v>5306</v>
      </c>
      <c r="U1316" s="62">
        <f>[9]Data!$AG$1311</f>
        <v>443511.13</v>
      </c>
      <c r="V1316" s="71">
        <f>[9]Data!$AH$1311</f>
        <v>6198993.3200000077</v>
      </c>
      <c r="W1316" s="51">
        <v>2737</v>
      </c>
      <c r="X1316" s="57">
        <f>'[11]From Apr 2023'!$KT$10</f>
        <v>169200260.18000001</v>
      </c>
      <c r="Y1316" s="61">
        <f t="shared" si="104"/>
        <v>-7.4871241036262859E-3</v>
      </c>
      <c r="Z1316" s="57">
        <f>'[11]From Apr 2023'!$KT$18</f>
        <v>1906766.9899999998</v>
      </c>
      <c r="AA1316" s="59">
        <f t="shared" si="99"/>
        <v>7.5128607484469478E-2</v>
      </c>
    </row>
    <row r="1317" spans="1:27" s="63" customFormat="1" ht="13" x14ac:dyDescent="0.3">
      <c r="A1317" s="52">
        <v>45319</v>
      </c>
      <c r="B1317" s="86">
        <f t="shared" si="95"/>
        <v>32589853.09511999</v>
      </c>
      <c r="C1317" s="53">
        <f t="shared" si="96"/>
        <v>0.83328464865032537</v>
      </c>
      <c r="D1317" s="54">
        <f>[9]Data!$AJ$1312</f>
        <v>30294784.519999992</v>
      </c>
      <c r="E1317" s="71">
        <f>[9]Data!$I$1312</f>
        <v>15061007.649999999</v>
      </c>
      <c r="F1317" s="55"/>
      <c r="G1317" s="53">
        <f t="shared" si="100"/>
        <v>0.42102006878894138</v>
      </c>
      <c r="H1317" s="56">
        <v>8019</v>
      </c>
      <c r="I1317" s="57">
        <f>'[10]Marketshare 2018'!$KU$13</f>
        <v>2238807906.8800001</v>
      </c>
      <c r="J1317" s="58">
        <f t="shared" si="101"/>
        <v>2.1734005530124056E-2</v>
      </c>
      <c r="K1317" s="57">
        <f>'[10]Marketshare 2018'!$KU$67</f>
        <v>9917124.6751199979</v>
      </c>
      <c r="L1317" s="59">
        <f t="shared" si="97"/>
        <v>4.921827988429834E-2</v>
      </c>
      <c r="M1317" s="57">
        <v>382</v>
      </c>
      <c r="N1317" s="57">
        <f>'[10]Marketshare 2018'!$KU$24</f>
        <v>236326880</v>
      </c>
      <c r="O1317" s="60">
        <f t="shared" si="102"/>
        <v>0.15076484533273793</v>
      </c>
      <c r="P1317" s="57">
        <f>'[10]Marketshare 2018'!$KU$77</f>
        <v>5141637.8999999994</v>
      </c>
      <c r="Q1317" s="59">
        <f t="shared" si="98"/>
        <v>0.24173851912232749</v>
      </c>
      <c r="R1317" s="54">
        <v>1403188.8199999998</v>
      </c>
      <c r="S1317" s="61">
        <f t="shared" si="103"/>
        <v>0.29441035356465828</v>
      </c>
      <c r="T1317" s="4">
        <v>5306</v>
      </c>
      <c r="U1317" s="62">
        <f>[9]Data!$AG$1312</f>
        <v>1321153.96</v>
      </c>
      <c r="V1317" s="71">
        <f>[9]Data!$AH$1312</f>
        <v>12509434.089999994</v>
      </c>
      <c r="W1317" s="51">
        <v>2737</v>
      </c>
      <c r="X1317" s="57">
        <f>'[11]From Apr 2023'!$KU$10</f>
        <v>195821783.75999999</v>
      </c>
      <c r="Y1317" s="61">
        <f t="shared" si="104"/>
        <v>0.23182894721440639</v>
      </c>
      <c r="Z1317" s="57">
        <f>'[11]From Apr 2023'!$KU$18</f>
        <v>2297313.65</v>
      </c>
      <c r="AA1317" s="59">
        <f t="shared" si="99"/>
        <v>7.8211034744244706E-2</v>
      </c>
    </row>
    <row r="1318" spans="1:27" s="63" customFormat="1" ht="13" x14ac:dyDescent="0.3">
      <c r="A1318" s="52">
        <v>45326</v>
      </c>
      <c r="B1318" s="86">
        <f t="shared" si="95"/>
        <v>24452421.017879996</v>
      </c>
      <c r="C1318" s="53">
        <f t="shared" si="96"/>
        <v>-2.1366737901654664E-2</v>
      </c>
      <c r="D1318" s="54">
        <f>[9]Data!$AJ$1313</f>
        <v>22006847.039999999</v>
      </c>
      <c r="E1318" s="71">
        <f>[9]Data!$I$1313</f>
        <v>12445408.310000001</v>
      </c>
      <c r="F1318" s="55"/>
      <c r="G1318" s="53">
        <f t="shared" si="100"/>
        <v>-9.078654021485888E-2</v>
      </c>
      <c r="H1318" s="56">
        <v>8019</v>
      </c>
      <c r="I1318" s="57">
        <f>'[10]Marketshare 2018'!$KV$13</f>
        <v>2340197543.5</v>
      </c>
      <c r="J1318" s="58">
        <f t="shared" si="101"/>
        <v>-8.77030065631349E-2</v>
      </c>
      <c r="K1318" s="57">
        <f>'[10]Marketshare 2018'!$KV$67</f>
        <v>8931369.3328799997</v>
      </c>
      <c r="L1318" s="59">
        <f t="shared" si="97"/>
        <v>4.2405581232933212E-2</v>
      </c>
      <c r="M1318" s="57">
        <v>382</v>
      </c>
      <c r="N1318" s="57">
        <f>'[10]Marketshare 2018'!$KV$24</f>
        <v>223411525</v>
      </c>
      <c r="O1318" s="60">
        <f t="shared" si="102"/>
        <v>-7.0504252889349028E-2</v>
      </c>
      <c r="P1318" s="57">
        <f>'[10]Marketshare 2018'!$KV$77</f>
        <v>3514038.9750000001</v>
      </c>
      <c r="Q1318" s="59">
        <f t="shared" si="98"/>
        <v>0.17476662182042757</v>
      </c>
      <c r="R1318" s="54">
        <v>1351700.99</v>
      </c>
      <c r="S1318" s="61">
        <f t="shared" si="103"/>
        <v>-4.4699750100507085E-2</v>
      </c>
      <c r="T1318" s="4">
        <v>5306</v>
      </c>
      <c r="U1318" s="62">
        <f>[9]Data!$AG$1313</f>
        <v>0</v>
      </c>
      <c r="V1318" s="71">
        <f>[9]Data!$AH$1313</f>
        <v>8209737.7399999974</v>
      </c>
      <c r="W1318" s="51">
        <v>2737</v>
      </c>
      <c r="X1318" s="57">
        <f>'[11]From Apr 2023'!$KV$10</f>
        <v>216315134.91</v>
      </c>
      <c r="Y1318" s="61">
        <f t="shared" si="104"/>
        <v>6.5572013483320202E-2</v>
      </c>
      <c r="Z1318" s="57">
        <f>'[11]From Apr 2023'!$KV$18</f>
        <v>2445573.9800000004</v>
      </c>
      <c r="AA1318" s="59">
        <f t="shared" si="99"/>
        <v>7.5370715692717027E-2</v>
      </c>
    </row>
    <row r="1319" spans="1:27" s="63" customFormat="1" ht="13" x14ac:dyDescent="0.3">
      <c r="A1319" s="52">
        <v>45333</v>
      </c>
      <c r="B1319" s="86">
        <f t="shared" si="95"/>
        <v>24754055.549080025</v>
      </c>
      <c r="C1319" s="53">
        <f t="shared" si="96"/>
        <v>-3.4611724159850477E-2</v>
      </c>
      <c r="D1319" s="54">
        <f>[9]Data!$AJ$1314</f>
        <v>22593488.970000021</v>
      </c>
      <c r="E1319" s="71">
        <f>[9]Data!$I$1314</f>
        <v>13469985.560000001</v>
      </c>
      <c r="F1319" s="55"/>
      <c r="G1319" s="53">
        <f t="shared" si="100"/>
        <v>4.4025254773673472E-2</v>
      </c>
      <c r="H1319" s="56">
        <v>8019</v>
      </c>
      <c r="I1319" s="57">
        <f>'[10]Marketshare 2018'!$KW$13</f>
        <v>2148235091.73</v>
      </c>
      <c r="J1319" s="58">
        <f t="shared" si="101"/>
        <v>-0.17373731502616618</v>
      </c>
      <c r="K1319" s="57">
        <f>'[10]Marketshare 2018'!$KW$67</f>
        <v>8976486.889080001</v>
      </c>
      <c r="L1319" s="59">
        <f t="shared" si="97"/>
        <v>4.642822547493123E-2</v>
      </c>
      <c r="M1319" s="57">
        <v>382</v>
      </c>
      <c r="N1319" s="57">
        <f>'[10]Marketshare 2018'!$KW$24</f>
        <v>198932750</v>
      </c>
      <c r="O1319" s="60">
        <f t="shared" si="102"/>
        <v>-0.14209279285538301</v>
      </c>
      <c r="P1319" s="57">
        <f>'[10]Marketshare 2018'!$KW$77</f>
        <v>4489790.3999999994</v>
      </c>
      <c r="Q1319" s="59">
        <f t="shared" si="98"/>
        <v>0.25077097662400982</v>
      </c>
      <c r="R1319" s="54">
        <v>1119886.48</v>
      </c>
      <c r="S1319" s="61">
        <f t="shared" si="103"/>
        <v>-0.13677180669929889</v>
      </c>
      <c r="T1319" s="4">
        <v>5306</v>
      </c>
      <c r="U1319" s="62">
        <f>[9]Data!$AG$1314</f>
        <v>477612.47</v>
      </c>
      <c r="V1319" s="71">
        <f>[9]Data!$AH$1314</f>
        <v>7526004.4600000223</v>
      </c>
      <c r="W1319" s="51">
        <v>2737</v>
      </c>
      <c r="X1319" s="57">
        <f>'[11]From Apr 2023'!$KW$10</f>
        <v>188055788.66999999</v>
      </c>
      <c r="Y1319" s="61">
        <f t="shared" si="104"/>
        <v>-0.15381969664659345</v>
      </c>
      <c r="Z1319" s="57">
        <f>'[11]From Apr 2023'!$KW$18</f>
        <v>2164274.85</v>
      </c>
      <c r="AA1319" s="59">
        <f t="shared" si="99"/>
        <v>7.6724567225734855E-2</v>
      </c>
    </row>
    <row r="1320" spans="1:27" s="63" customFormat="1" ht="13" x14ac:dyDescent="0.3">
      <c r="A1320" s="52">
        <v>45340</v>
      </c>
      <c r="B1320" s="86">
        <f t="shared" si="95"/>
        <v>24424377.27231998</v>
      </c>
      <c r="C1320" s="53">
        <f t="shared" si="96"/>
        <v>4.0074169289088912E-2</v>
      </c>
      <c r="D1320" s="54">
        <f>[9]Data!$AJ$1315</f>
        <v>22493164.209999982</v>
      </c>
      <c r="E1320" s="71">
        <f>[9]Data!$I$1315</f>
        <v>12012032.539999999</v>
      </c>
      <c r="F1320" s="55"/>
      <c r="G1320" s="53">
        <f t="shared" si="100"/>
        <v>-0.22383940256211154</v>
      </c>
      <c r="H1320" s="56">
        <v>8019</v>
      </c>
      <c r="I1320" s="57">
        <f>'[10]Marketshare 2018'!$KX$13</f>
        <v>2115040968.03</v>
      </c>
      <c r="J1320" s="58">
        <f t="shared" si="101"/>
        <v>-8.6193542573634874E-2</v>
      </c>
      <c r="K1320" s="57">
        <f>'[10]Marketshare 2018'!$KX$67</f>
        <v>7818374.3173199994</v>
      </c>
      <c r="L1320" s="59">
        <f t="shared" si="97"/>
        <v>4.1072880885571483E-2</v>
      </c>
      <c r="M1320" s="57">
        <v>382</v>
      </c>
      <c r="N1320" s="57">
        <f>'[10]Marketshare 2018'!$KX$24</f>
        <v>196269220</v>
      </c>
      <c r="O1320" s="60">
        <f t="shared" si="102"/>
        <v>-0.18427919764872647</v>
      </c>
      <c r="P1320" s="57">
        <f>'[10]Marketshare 2018'!$KX$77</f>
        <v>4193658.2249999996</v>
      </c>
      <c r="Q1320" s="59">
        <f t="shared" si="98"/>
        <v>0.2374096279589841</v>
      </c>
      <c r="R1320" s="54">
        <v>1049288.3399999999</v>
      </c>
      <c r="S1320" s="61">
        <f t="shared" si="103"/>
        <v>-0.16010918205691849</v>
      </c>
      <c r="T1320" s="4">
        <v>5306</v>
      </c>
      <c r="U1320" s="62">
        <f>[9]Data!$AG$1315</f>
        <v>906980.61</v>
      </c>
      <c r="V1320" s="71">
        <f>[9]Data!$AH$1315</f>
        <v>8524862.7199999839</v>
      </c>
      <c r="W1320" s="51">
        <v>2737</v>
      </c>
      <c r="X1320" s="57">
        <f>'[11]From Apr 2023'!$KX$10</f>
        <v>167422263.93000001</v>
      </c>
      <c r="Y1320" s="61">
        <f t="shared" si="104"/>
        <v>-0.11795039094511062</v>
      </c>
      <c r="Z1320" s="57">
        <f>'[11]From Apr 2023'!$KX$18</f>
        <v>1931213.06</v>
      </c>
      <c r="AA1320" s="59">
        <f t="shared" si="99"/>
        <v>7.6899890319941711E-2</v>
      </c>
    </row>
    <row r="1321" spans="1:27" s="63" customFormat="1" ht="13" x14ac:dyDescent="0.3">
      <c r="A1321" s="52">
        <v>45347</v>
      </c>
      <c r="B1321" s="86">
        <f t="shared" si="95"/>
        <v>25223153.78648001</v>
      </c>
      <c r="C1321" s="53">
        <f t="shared" si="96"/>
        <v>0.32971925537064739</v>
      </c>
      <c r="D1321" s="54">
        <f>[9]Data!$AJ$1316</f>
        <v>23098173.330000009</v>
      </c>
      <c r="E1321" s="71">
        <f>[9]Data!$I$1316</f>
        <v>13403234.93</v>
      </c>
      <c r="F1321" s="55"/>
      <c r="G1321" s="53">
        <f t="shared" si="100"/>
        <v>0.2244390310077935</v>
      </c>
      <c r="H1321" s="56">
        <v>8019</v>
      </c>
      <c r="I1321" s="57">
        <f>'[10]Marketshare 2018'!$KY$13</f>
        <v>2393673996.9200001</v>
      </c>
      <c r="J1321" s="58">
        <f t="shared" si="101"/>
        <v>7.1313502532908579E-2</v>
      </c>
      <c r="K1321" s="57">
        <f>'[10]Marketshare 2018'!$KY$67</f>
        <v>8860543.8364799991</v>
      </c>
      <c r="L1321" s="59">
        <f t="shared" si="97"/>
        <v>4.1129446699374558E-2</v>
      </c>
      <c r="M1321" s="57">
        <v>382</v>
      </c>
      <c r="N1321" s="57">
        <f>'[10]Marketshare 2018'!$KY$24</f>
        <v>199765665</v>
      </c>
      <c r="O1321" s="60">
        <f t="shared" si="102"/>
        <v>-0.1456030750231696</v>
      </c>
      <c r="P1321" s="57">
        <f>'[10]Marketshare 2018'!$KY$77</f>
        <v>4529961</v>
      </c>
      <c r="Q1321" s="59">
        <f t="shared" si="98"/>
        <v>0.25195971489895425</v>
      </c>
      <c r="R1321" s="54">
        <v>1174671.3899999999</v>
      </c>
      <c r="S1321" s="61">
        <f t="shared" si="103"/>
        <v>-3.6464193363863195E-2</v>
      </c>
      <c r="T1321" s="4">
        <v>5306</v>
      </c>
      <c r="U1321" s="62">
        <f>[9]Data!$AG$1316</f>
        <v>208917.46</v>
      </c>
      <c r="V1321" s="71">
        <f>[9]Data!$AH$1316</f>
        <v>8311349.5500000082</v>
      </c>
      <c r="W1321" s="51">
        <v>2737</v>
      </c>
      <c r="X1321" s="57">
        <f>'[11]From Apr 2023'!$KY$10</f>
        <v>184954843.77000001</v>
      </c>
      <c r="Y1321" s="61">
        <f t="shared" si="104"/>
        <v>4.5729244589011842E-2</v>
      </c>
      <c r="Z1321" s="57">
        <f>'[11]From Apr 2023'!$KY$18</f>
        <v>2137710.5500000003</v>
      </c>
      <c r="AA1321" s="59">
        <f t="shared" si="99"/>
        <v>7.70534222093094E-2</v>
      </c>
    </row>
    <row r="1322" spans="1:27" s="63" customFormat="1" ht="13" x14ac:dyDescent="0.3">
      <c r="A1322" s="52">
        <v>45354</v>
      </c>
      <c r="B1322" s="86">
        <f t="shared" si="95"/>
        <v>24099134.068100002</v>
      </c>
      <c r="C1322" s="53">
        <f t="shared" si="96"/>
        <v>2.2859581448508859E-3</v>
      </c>
      <c r="D1322" s="54">
        <f>[9]Data!$AJ$1317</f>
        <v>21507680.930000003</v>
      </c>
      <c r="E1322" s="71">
        <f>[9]Data!$I$1317</f>
        <v>14498136.18</v>
      </c>
      <c r="F1322" s="55"/>
      <c r="G1322" s="53">
        <f t="shared" si="100"/>
        <v>6.4915772043004916E-2</v>
      </c>
      <c r="H1322" s="56">
        <v>8019</v>
      </c>
      <c r="I1322" s="57">
        <f>'[10]Marketshare 2018'!$KZ$13</f>
        <v>2488245375.27</v>
      </c>
      <c r="J1322" s="58">
        <f t="shared" si="101"/>
        <v>-2.1611424988542294E-2</v>
      </c>
      <c r="K1322" s="57">
        <f>'[10]Marketshare 2018'!$KZ$67</f>
        <v>9900325.0880999994</v>
      </c>
      <c r="L1322" s="59">
        <f t="shared" si="97"/>
        <v>4.420931037722254E-2</v>
      </c>
      <c r="M1322" s="57">
        <v>382</v>
      </c>
      <c r="N1322" s="57">
        <f>'[10]Marketshare 2018'!$KZ$24</f>
        <v>228445055</v>
      </c>
      <c r="O1322" s="60">
        <f t="shared" si="102"/>
        <v>-0.13870626242908268</v>
      </c>
      <c r="P1322" s="57">
        <f>'[10]Marketshare 2018'!$KZ$77</f>
        <v>4597811.0999999996</v>
      </c>
      <c r="Q1322" s="59">
        <f t="shared" si="98"/>
        <v>0.22362834686879082</v>
      </c>
      <c r="R1322" s="54">
        <v>1296698.8699999999</v>
      </c>
      <c r="S1322" s="61">
        <f t="shared" si="103"/>
        <v>0.14302925158703972</v>
      </c>
      <c r="T1322" s="4">
        <v>5306</v>
      </c>
      <c r="U1322" s="62">
        <f>[9]Data!$AG$1317</f>
        <v>432947.81</v>
      </c>
      <c r="V1322" s="71">
        <f>[9]Data!$AH$1317</f>
        <v>5279898.0700000031</v>
      </c>
      <c r="W1322" s="51">
        <v>2737</v>
      </c>
      <c r="X1322" s="57">
        <f>'[11]From Apr 2023'!$KZ$10</f>
        <v>228412723.51999998</v>
      </c>
      <c r="Y1322" s="61">
        <f t="shared" si="104"/>
        <v>0.21200929903829335</v>
      </c>
      <c r="Z1322" s="57">
        <f>'[11]From Apr 2023'!$KZ$18</f>
        <v>2591453.13</v>
      </c>
      <c r="AA1322" s="59">
        <f t="shared" si="99"/>
        <v>7.5636566710292161E-2</v>
      </c>
    </row>
    <row r="1323" spans="1:27" s="63" customFormat="1" ht="13" x14ac:dyDescent="0.3">
      <c r="A1323" s="52">
        <v>45361</v>
      </c>
      <c r="B1323" s="86">
        <f t="shared" si="95"/>
        <v>21761668.434280004</v>
      </c>
      <c r="C1323" s="53">
        <f t="shared" si="96"/>
        <v>-0.31790595014211076</v>
      </c>
      <c r="D1323" s="54">
        <f>[9]Data!$AJ$1318</f>
        <v>19551150.210000001</v>
      </c>
      <c r="E1323" s="71">
        <f>[9]Data!$I$1318</f>
        <v>11512585.029999997</v>
      </c>
      <c r="F1323" s="55"/>
      <c r="G1323" s="53">
        <f t="shared" si="100"/>
        <v>-0.3677203967300855</v>
      </c>
      <c r="H1323" s="56">
        <v>8019</v>
      </c>
      <c r="I1323" s="57">
        <f>'[10]Marketshare 2018'!$LA$13</f>
        <v>2335965121.7399998</v>
      </c>
      <c r="J1323" s="58">
        <f t="shared" si="101"/>
        <v>-8.7272315731522832E-2</v>
      </c>
      <c r="K1323" s="57">
        <f>'[10]Marketshare 2018'!$LA$67</f>
        <v>8583692.2192799989</v>
      </c>
      <c r="L1323" s="59">
        <f t="shared" si="97"/>
        <v>4.0828673812115017E-2</v>
      </c>
      <c r="M1323" s="57">
        <v>382</v>
      </c>
      <c r="N1323" s="57">
        <f>'[10]Marketshare 2018'!$LA$24</f>
        <v>195882000</v>
      </c>
      <c r="O1323" s="60">
        <f t="shared" si="102"/>
        <v>-0.33550911056963939</v>
      </c>
      <c r="P1323" s="57">
        <f>'[10]Marketshare 2018'!$LA$77</f>
        <v>2920602.7349999999</v>
      </c>
      <c r="Q1323" s="59">
        <f t="shared" si="98"/>
        <v>0.1656667866368528</v>
      </c>
      <c r="R1323" s="54">
        <v>1229225.1200000001</v>
      </c>
      <c r="S1323" s="61">
        <f t="shared" si="103"/>
        <v>-0.12399193250970386</v>
      </c>
      <c r="T1323" s="4">
        <v>5306</v>
      </c>
      <c r="U1323" s="62">
        <f>[9]Data!$AG$1318</f>
        <v>533140.06999999995</v>
      </c>
      <c r="V1323" s="71">
        <f>[9]Data!$AH$1318</f>
        <v>6276199.9900000039</v>
      </c>
      <c r="W1323" s="51">
        <v>2737</v>
      </c>
      <c r="X1323" s="57">
        <f>'[11]From Apr 2023'!$LA$10</f>
        <v>197800286.22000003</v>
      </c>
      <c r="Y1323" s="61">
        <f t="shared" si="104"/>
        <v>-0.15024604173759093</v>
      </c>
      <c r="Z1323" s="57">
        <f>'[11]From Apr 2023'!$LA$18</f>
        <v>2218808.2999999998</v>
      </c>
      <c r="AA1323" s="59">
        <f t="shared" si="99"/>
        <v>7.4782780227532722E-2</v>
      </c>
    </row>
    <row r="1324" spans="1:27" s="63" customFormat="1" ht="13" x14ac:dyDescent="0.3">
      <c r="A1324" s="52">
        <v>45368</v>
      </c>
      <c r="B1324" s="86">
        <f t="shared" si="95"/>
        <v>22299120.596439995</v>
      </c>
      <c r="C1324" s="53">
        <f t="shared" si="96"/>
        <v>-7.449953813501331E-3</v>
      </c>
      <c r="D1324" s="54">
        <f>[9]Data!$AJ$1319</f>
        <v>20256589.619999997</v>
      </c>
      <c r="E1324" s="71">
        <f>[9]Data!$I$1319</f>
        <v>12379491.51</v>
      </c>
      <c r="F1324" s="55"/>
      <c r="G1324" s="53">
        <f t="shared" si="100"/>
        <v>-9.060574675373223E-2</v>
      </c>
      <c r="H1324" s="56">
        <v>8019</v>
      </c>
      <c r="I1324" s="57">
        <f>'[10]Marketshare 2018'!$LB$13</f>
        <v>2121941072.3200002</v>
      </c>
      <c r="J1324" s="58">
        <f t="shared" si="101"/>
        <v>-7.2332909999844208E-2</v>
      </c>
      <c r="K1324" s="57">
        <f>'[10]Marketshare 2018'!$LB$67</f>
        <v>8614308.8714400008</v>
      </c>
      <c r="L1324" s="59">
        <f t="shared" si="97"/>
        <v>4.5107069307703071E-2</v>
      </c>
      <c r="M1324" s="57">
        <v>382</v>
      </c>
      <c r="N1324" s="57">
        <f>'[10]Marketshare 2018'!$LB$24</f>
        <v>177203045</v>
      </c>
      <c r="O1324" s="60">
        <f t="shared" si="102"/>
        <v>-0.27863755620281661</v>
      </c>
      <c r="P1324" s="57">
        <f>'[10]Marketshare 2018'!$LB$77</f>
        <v>3765182.625</v>
      </c>
      <c r="Q1324" s="59">
        <f t="shared" si="98"/>
        <v>0.23608715358136198</v>
      </c>
      <c r="R1324" s="54">
        <v>989410</v>
      </c>
      <c r="S1324" s="61">
        <f t="shared" si="103"/>
        <v>-0.26490343990582832</v>
      </c>
      <c r="T1324" s="4">
        <v>5306</v>
      </c>
      <c r="U1324" s="62">
        <f>[9]Data!$AG$1319</f>
        <v>788753.44</v>
      </c>
      <c r="V1324" s="71">
        <f>[9]Data!$AH$1319</f>
        <v>6098934.6699999971</v>
      </c>
      <c r="W1324" s="51">
        <v>2737</v>
      </c>
      <c r="X1324" s="57">
        <f>'[11]From Apr 2023'!$LB$10</f>
        <v>173190666.32999998</v>
      </c>
      <c r="Y1324" s="61">
        <f t="shared" si="104"/>
        <v>-9.9837433838791401E-2</v>
      </c>
      <c r="Z1324" s="57">
        <f>'[11]From Apr 2023'!$LB$18</f>
        <v>2042530.9900000002</v>
      </c>
      <c r="AA1324" s="59">
        <f t="shared" si="99"/>
        <v>7.8623597652317384E-2</v>
      </c>
    </row>
    <row r="1325" spans="1:27" s="63" customFormat="1" ht="13" x14ac:dyDescent="0.3">
      <c r="A1325" s="52">
        <v>45375</v>
      </c>
      <c r="B1325" s="86">
        <f t="shared" si="95"/>
        <v>24555027.590239979</v>
      </c>
      <c r="C1325" s="53">
        <f t="shared" si="96"/>
        <v>0.12488857060452396</v>
      </c>
      <c r="D1325" s="54">
        <f>[9]Data!$AJ$1320</f>
        <v>22542241.259999983</v>
      </c>
      <c r="E1325" s="71">
        <f>[9]Data!$I$1320</f>
        <v>13849398.390000001</v>
      </c>
      <c r="F1325" s="55"/>
      <c r="G1325" s="53">
        <f t="shared" si="100"/>
        <v>7.3833775646250377E-2</v>
      </c>
      <c r="H1325" s="56">
        <v>8019</v>
      </c>
      <c r="I1325" s="57">
        <f>'[10]Marketshare 2018'!$LC$13</f>
        <v>2351370966.1800003</v>
      </c>
      <c r="J1325" s="58">
        <f t="shared" si="101"/>
        <v>0.13675576913486132</v>
      </c>
      <c r="K1325" s="57">
        <f>'[10]Marketshare 2018'!$LC$67</f>
        <v>9975126.00024</v>
      </c>
      <c r="L1325" s="59">
        <f t="shared" si="97"/>
        <v>4.7136217521670069E-2</v>
      </c>
      <c r="M1325" s="57">
        <v>382</v>
      </c>
      <c r="N1325" s="57">
        <f>'[10]Marketshare 2018'!$LC$24</f>
        <v>185867565</v>
      </c>
      <c r="O1325" s="60">
        <f t="shared" si="102"/>
        <v>-0.18201702009565868</v>
      </c>
      <c r="P1325" s="57">
        <f>'[10]Marketshare 2018'!$LC$77</f>
        <v>3867535.8</v>
      </c>
      <c r="Q1325" s="59">
        <f t="shared" si="98"/>
        <v>0.23120020967617455</v>
      </c>
      <c r="R1325" s="54">
        <v>1068043.04</v>
      </c>
      <c r="S1325" s="61">
        <f t="shared" si="103"/>
        <v>8.7672405295785572E-2</v>
      </c>
      <c r="T1325" s="4">
        <v>5306</v>
      </c>
      <c r="U1325" s="62">
        <f>[9]Data!$AG$1320</f>
        <v>1006409.11</v>
      </c>
      <c r="V1325" s="71">
        <f>[9]Data!$AH$1320</f>
        <v>6618390.7199999839</v>
      </c>
      <c r="W1325" s="51">
        <v>2737</v>
      </c>
      <c r="X1325" s="57">
        <f>'[11]From Apr 2023'!$LC$10</f>
        <v>180730756.64999998</v>
      </c>
      <c r="Y1325" s="61">
        <f t="shared" si="104"/>
        <v>9.7160918364851412E-3</v>
      </c>
      <c r="Z1325" s="57">
        <f>'[11]From Apr 2023'!$LC$18</f>
        <v>2019522.92</v>
      </c>
      <c r="AA1325" s="59">
        <f t="shared" si="99"/>
        <v>7.4494714584781407E-2</v>
      </c>
    </row>
    <row r="1326" spans="1:27" s="63" customFormat="1" ht="13" x14ac:dyDescent="0.3">
      <c r="A1326" s="52">
        <v>45382</v>
      </c>
      <c r="B1326" s="86">
        <f t="shared" si="95"/>
        <v>29135467.343860008</v>
      </c>
      <c r="C1326" s="53">
        <f t="shared" si="96"/>
        <v>0.14225652951525491</v>
      </c>
      <c r="D1326" s="54">
        <f>[9]Data!$AJ$1321</f>
        <v>26530719.24000001</v>
      </c>
      <c r="E1326" s="71">
        <f>[9]Data!$I$1321</f>
        <v>16437429.550000001</v>
      </c>
      <c r="F1326" s="55"/>
      <c r="G1326" s="53">
        <f t="shared" si="100"/>
        <v>0.12520133599794181</v>
      </c>
      <c r="H1326" s="56">
        <v>8380</v>
      </c>
      <c r="I1326" s="57">
        <f>'[10]Marketshare 2018'!$LD$13</f>
        <v>2585234494.8700004</v>
      </c>
      <c r="J1326" s="58">
        <f t="shared" si="101"/>
        <v>5.5421158010972249E-2</v>
      </c>
      <c r="K1326" s="57">
        <f>'[10]Marketshare 2018'!$LD$67</f>
        <v>12324101.953859998</v>
      </c>
      <c r="L1326" s="59">
        <f t="shared" si="97"/>
        <v>5.2967909265378185E-2</v>
      </c>
      <c r="M1326" s="57">
        <v>379</v>
      </c>
      <c r="N1326" s="57">
        <f>'[10]Marketshare 2018'!$LD$24</f>
        <v>226952405</v>
      </c>
      <c r="O1326" s="60">
        <f t="shared" si="102"/>
        <v>9.7173465516800395E-2</v>
      </c>
      <c r="P1326" s="57">
        <f>'[10]Marketshare 2018'!$LD$77</f>
        <v>4113327.5999999996</v>
      </c>
      <c r="Q1326" s="59">
        <f t="shared" si="98"/>
        <v>0.20137984437750286</v>
      </c>
      <c r="R1326" s="54">
        <v>1372933.4000000001</v>
      </c>
      <c r="S1326" s="61">
        <f t="shared" si="103"/>
        <v>9.7543002429836712E-2</v>
      </c>
      <c r="T1326" s="4">
        <v>5306</v>
      </c>
      <c r="U1326" s="62">
        <f>[9]Data!$AG$1321</f>
        <v>36088.01</v>
      </c>
      <c r="V1326" s="71">
        <f>[9]Data!$AH$1321</f>
        <v>8684268.2800000068</v>
      </c>
      <c r="W1326" s="51">
        <v>3178</v>
      </c>
      <c r="X1326" s="57">
        <f>'[11]From Apr 2023'!$LD$10</f>
        <v>223390776.82999998</v>
      </c>
      <c r="Y1326" s="61">
        <f t="shared" si="104"/>
        <v>0.19734548288957088</v>
      </c>
      <c r="Z1326" s="57">
        <f>'[11]From Apr 2023'!$LD$18</f>
        <v>2604748.0999999996</v>
      </c>
      <c r="AA1326" s="59">
        <f t="shared" si="99"/>
        <v>7.7733680771198799E-2</v>
      </c>
    </row>
    <row r="1327" spans="1:27" s="63" customFormat="1" ht="13" x14ac:dyDescent="0.3">
      <c r="A1327" s="52">
        <v>45389</v>
      </c>
      <c r="B1327" s="86">
        <f t="shared" si="95"/>
        <v>26405339.817679986</v>
      </c>
      <c r="C1327" s="53">
        <f t="shared" si="96"/>
        <v>-3.1004115221409223E-2</v>
      </c>
      <c r="D1327" s="54">
        <f>[9]Data!$AJ$1322</f>
        <v>24255079.20999999</v>
      </c>
      <c r="E1327" s="71">
        <f>[9]Data!$I$1322</f>
        <v>13095623.560000001</v>
      </c>
      <c r="F1327" s="55"/>
      <c r="G1327" s="53">
        <f t="shared" si="100"/>
        <v>-3.4911377910626262E-2</v>
      </c>
      <c r="H1327" s="56">
        <v>8380</v>
      </c>
      <c r="I1327" s="57">
        <f>'[10]Marketshare 2018'!$LE$13</f>
        <v>2221675939.4099998</v>
      </c>
      <c r="J1327" s="58">
        <f t="shared" si="101"/>
        <v>-6.5947611142735618E-2</v>
      </c>
      <c r="K1327" s="57">
        <f>'[10]Marketshare 2018'!$LE$67</f>
        <v>9375754.6576799992</v>
      </c>
      <c r="L1327" s="59">
        <f t="shared" si="97"/>
        <v>4.6890300202677294E-2</v>
      </c>
      <c r="M1327" s="57">
        <v>379</v>
      </c>
      <c r="N1327" s="57">
        <f>'[10]Marketshare 2018'!$LE$24</f>
        <v>214086512</v>
      </c>
      <c r="O1327" s="60">
        <f t="shared" si="102"/>
        <v>-8.5668646616844368E-3</v>
      </c>
      <c r="P1327" s="57">
        <f>'[10]Marketshare 2018'!$LE$77</f>
        <v>3586790.4299999997</v>
      </c>
      <c r="Q1327" s="59">
        <f t="shared" si="98"/>
        <v>0.18615477746678408</v>
      </c>
      <c r="R1327" s="54">
        <v>1276472.43</v>
      </c>
      <c r="S1327" s="61">
        <f t="shared" si="103"/>
        <v>-0.10149617105567987</v>
      </c>
      <c r="T1327" s="4">
        <v>5306</v>
      </c>
      <c r="U1327" s="62">
        <f>[9]Data!$AG$1322</f>
        <v>343059.24</v>
      </c>
      <c r="V1327" s="71">
        <f>[9]Data!$AH$1322</f>
        <v>9539923.9799999893</v>
      </c>
      <c r="W1327" s="51">
        <v>3178</v>
      </c>
      <c r="X1327" s="57">
        <f>'[11]From Apr 2023'!$LE$10</f>
        <v>201036531.06999999</v>
      </c>
      <c r="Y1327" s="61">
        <f t="shared" si="104"/>
        <v>-0.11804557133814264</v>
      </c>
      <c r="Z1327" s="57">
        <f>'[11]From Apr 2023'!$LE$18</f>
        <v>2283339.08</v>
      </c>
      <c r="AA1327" s="59">
        <f t="shared" si="99"/>
        <v>7.5718877819439756E-2</v>
      </c>
    </row>
    <row r="1328" spans="1:27" s="63" customFormat="1" ht="13" x14ac:dyDescent="0.3">
      <c r="A1328" s="52">
        <v>45396</v>
      </c>
      <c r="B1328" s="86">
        <f t="shared" ref="B1328:B1382" si="105">+K1328+P1328+R1328+U1328+V1328+Z1328</f>
        <v>23945944.278899994</v>
      </c>
      <c r="C1328" s="53">
        <f t="shared" si="96"/>
        <v>-0.19032563073947706</v>
      </c>
      <c r="D1328" s="54">
        <f>[9]Data!$AJ$1323</f>
        <v>21948131.959999993</v>
      </c>
      <c r="E1328" s="71">
        <f>[9]Data!$I$1323</f>
        <v>12564386.109999999</v>
      </c>
      <c r="F1328" s="55"/>
      <c r="G1328" s="53">
        <f t="shared" si="100"/>
        <v>-0.23294060590854504</v>
      </c>
      <c r="H1328" s="56">
        <v>8380</v>
      </c>
      <c r="I1328" s="57">
        <f>'[10]Marketshare 2018'!$LF$13</f>
        <v>2120806709.48</v>
      </c>
      <c r="J1328" s="58">
        <f t="shared" si="101"/>
        <v>-8.9848278617237542E-2</v>
      </c>
      <c r="K1328" s="57">
        <f>'[10]Marketshare 2018'!$LF$67</f>
        <v>8389364.868900001</v>
      </c>
      <c r="L1328" s="59">
        <f t="shared" si="97"/>
        <v>4.3952692526541187E-2</v>
      </c>
      <c r="M1328" s="57">
        <v>379</v>
      </c>
      <c r="N1328" s="57">
        <f>'[10]Marketshare 2018'!$LF$24</f>
        <v>203643735</v>
      </c>
      <c r="O1328" s="60">
        <f t="shared" si="102"/>
        <v>-0.10753658253915777</v>
      </c>
      <c r="P1328" s="57">
        <f>'[10]Marketshare 2018'!$LF$77</f>
        <v>4175021.25</v>
      </c>
      <c r="Q1328" s="59">
        <f t="shared" si="98"/>
        <v>0.22779549294752427</v>
      </c>
      <c r="R1328" s="54">
        <v>1035440.27</v>
      </c>
      <c r="S1328" s="61">
        <f t="shared" si="103"/>
        <v>-0.17664793522123612</v>
      </c>
      <c r="T1328" s="4">
        <v>5306</v>
      </c>
      <c r="U1328" s="62">
        <f>[9]Data!$AG$1323</f>
        <v>496241.22</v>
      </c>
      <c r="V1328" s="71">
        <f>[9]Data!$AH$1323</f>
        <v>7852064.3599999938</v>
      </c>
      <c r="W1328" s="51">
        <v>3178</v>
      </c>
      <c r="X1328" s="57">
        <f>'[11]From Apr 2023'!$LF$10</f>
        <v>177837235.31999999</v>
      </c>
      <c r="Y1328" s="61">
        <f t="shared" si="104"/>
        <v>-9.9599158765787066E-2</v>
      </c>
      <c r="Z1328" s="57">
        <f>'[11]From Apr 2023'!$LF$18</f>
        <v>1997812.3099999998</v>
      </c>
      <c r="AA1328" s="59">
        <f t="shared" si="99"/>
        <v>7.4892913789216309E-2</v>
      </c>
    </row>
    <row r="1329" spans="1:27" s="63" customFormat="1" ht="13" x14ac:dyDescent="0.3">
      <c r="A1329" s="52">
        <v>45403</v>
      </c>
      <c r="B1329" s="86">
        <f t="shared" si="105"/>
        <v>24657239.290400032</v>
      </c>
      <c r="C1329" s="53">
        <f t="shared" si="96"/>
        <v>-5.5840916614342762E-2</v>
      </c>
      <c r="D1329" s="54">
        <f>[9]Data!$AJ$1324</f>
        <v>18568234.50000003</v>
      </c>
      <c r="E1329" s="71">
        <f>[9]Data!$I$1324</f>
        <v>10042430.18</v>
      </c>
      <c r="F1329" s="55"/>
      <c r="G1329" s="53">
        <f t="shared" si="100"/>
        <v>-0.3009648854436876</v>
      </c>
      <c r="H1329" s="56">
        <v>8380</v>
      </c>
      <c r="I1329" s="57">
        <f>'[10]Marketshare 2018'!$LG$13</f>
        <v>2204934714.8999996</v>
      </c>
      <c r="J1329" s="58">
        <f t="shared" si="101"/>
        <v>-1.7539959536790994E-2</v>
      </c>
      <c r="K1329" s="57">
        <f>'[10]Marketshare 2018'!$LG$67</f>
        <v>8969947.9704000019</v>
      </c>
      <c r="L1329" s="59">
        <f t="shared" si="97"/>
        <v>4.520137847460947E-2</v>
      </c>
      <c r="M1329" s="57">
        <v>379</v>
      </c>
      <c r="N1329" s="57">
        <f>'[10]Marketshare 2018'!$LG$24</f>
        <v>219784855</v>
      </c>
      <c r="O1329" s="60">
        <f t="shared" si="102"/>
        <v>6.147667810537305E-2</v>
      </c>
      <c r="P1329" s="57">
        <f>'[10]Marketshare 2018'!$LG$77</f>
        <v>5118173.55</v>
      </c>
      <c r="Q1329" s="59">
        <f t="shared" si="98"/>
        <v>0.25874665021846022</v>
      </c>
      <c r="R1329" s="54">
        <v>1122266.8</v>
      </c>
      <c r="S1329" s="61">
        <f t="shared" si="103"/>
        <v>9.0521299663489208E-2</v>
      </c>
      <c r="T1329" s="4">
        <v>5306</v>
      </c>
      <c r="U1329" s="62">
        <f>[9]Data!$AG$1324</f>
        <v>722071.88</v>
      </c>
      <c r="V1329" s="71">
        <f>[9]Data!$AH$1324</f>
        <v>6681465.6400000304</v>
      </c>
      <c r="W1329" s="51">
        <v>3178</v>
      </c>
      <c r="X1329" s="57">
        <f>'[11]From Apr 2023'!$LG$10</f>
        <v>178395003.12</v>
      </c>
      <c r="Y1329" s="61">
        <f t="shared" si="104"/>
        <v>3.2188471906474003E-2</v>
      </c>
      <c r="Z1329" s="57">
        <f>'[11]From Apr 2023'!$LG$18</f>
        <v>2043313.4500000002</v>
      </c>
      <c r="AA1329" s="59">
        <f t="shared" si="99"/>
        <v>7.6359143633095886E-2</v>
      </c>
    </row>
    <row r="1330" spans="1:27" s="63" customFormat="1" ht="13" x14ac:dyDescent="0.3">
      <c r="A1330" s="52">
        <v>45410</v>
      </c>
      <c r="B1330" s="86">
        <f t="shared" si="105"/>
        <v>23933961.314559992</v>
      </c>
      <c r="C1330" s="53">
        <f t="shared" si="96"/>
        <v>0.13725533191259376</v>
      </c>
      <c r="D1330" s="54">
        <f>[9]Data!$AJ$1325</f>
        <v>21579599.119999994</v>
      </c>
      <c r="E1330" s="71">
        <f>[9]Data!$I$1325</f>
        <v>12899894.43</v>
      </c>
      <c r="F1330" s="55"/>
      <c r="G1330" s="53">
        <f t="shared" si="100"/>
        <v>8.7195563110145979E-2</v>
      </c>
      <c r="H1330" s="56">
        <v>8380</v>
      </c>
      <c r="I1330" s="57">
        <f>'[10]Marketshare 2018'!$LH$13</f>
        <v>2331560828.8800001</v>
      </c>
      <c r="J1330" s="58">
        <f t="shared" si="101"/>
        <v>0.19817538513182198</v>
      </c>
      <c r="K1330" s="57">
        <f>'[10]Marketshare 2018'!$LH$67</f>
        <v>9926397.3945599999</v>
      </c>
      <c r="L1330" s="59">
        <f t="shared" si="97"/>
        <v>4.7304493632697127E-2</v>
      </c>
      <c r="M1330" s="57">
        <v>379</v>
      </c>
      <c r="N1330" s="57">
        <f>'[10]Marketshare 2018'!$LH$24</f>
        <v>233175610</v>
      </c>
      <c r="O1330" s="60">
        <f t="shared" si="102"/>
        <v>0.12429490668858856</v>
      </c>
      <c r="P1330" s="57">
        <f>'[10]Marketshare 2018'!$LH$77</f>
        <v>2969612.55</v>
      </c>
      <c r="Q1330" s="59">
        <f t="shared" si="98"/>
        <v>0.14150577326676661</v>
      </c>
      <c r="R1330" s="54">
        <v>1285026.3699999996</v>
      </c>
      <c r="S1330" s="61">
        <f t="shared" si="103"/>
        <v>6.626965573838195E-2</v>
      </c>
      <c r="T1330" s="4">
        <v>5306</v>
      </c>
      <c r="U1330" s="62">
        <f>[9]Data!$AG$1325</f>
        <v>429314.80000000005</v>
      </c>
      <c r="V1330" s="71">
        <f>[9]Data!$AH$1325</f>
        <v>6965363.519999994</v>
      </c>
      <c r="W1330" s="51">
        <v>3178</v>
      </c>
      <c r="X1330" s="57">
        <f>'[11]From Apr 2023'!$LH$10</f>
        <v>206290620</v>
      </c>
      <c r="Y1330" s="61">
        <f t="shared" si="104"/>
        <v>0.21618910404096225</v>
      </c>
      <c r="Z1330" s="57">
        <f>'[11]From Apr 2023'!$LH$18</f>
        <v>2358246.6800000002</v>
      </c>
      <c r="AA1330" s="59">
        <f t="shared" si="99"/>
        <v>7.6211145874365671E-2</v>
      </c>
    </row>
    <row r="1331" spans="1:27" s="63" customFormat="1" ht="13" x14ac:dyDescent="0.3">
      <c r="A1331" s="52">
        <v>45417</v>
      </c>
      <c r="B1331" s="86">
        <f t="shared" si="105"/>
        <v>26253662.020380016</v>
      </c>
      <c r="C1331" s="53">
        <f t="shared" si="96"/>
        <v>-8.4656203629309368E-2</v>
      </c>
      <c r="D1331" s="54">
        <f>[9]Data!$AJ$1326</f>
        <v>23479983.240000017</v>
      </c>
      <c r="E1331" s="71">
        <f>[9]Data!$I$1326</f>
        <v>14391573.099999998</v>
      </c>
      <c r="F1331" s="55"/>
      <c r="G1331" s="53">
        <f t="shared" si="100"/>
        <v>-0.11238851257919225</v>
      </c>
      <c r="H1331" s="56">
        <v>8380</v>
      </c>
      <c r="I1331" s="57">
        <f>'[10]Marketshare 2018'!$LI$13</f>
        <v>2467007859.2299995</v>
      </c>
      <c r="J1331" s="58">
        <f t="shared" si="101"/>
        <v>-0.10874953358534289</v>
      </c>
      <c r="K1331" s="57">
        <f>'[10]Marketshare 2018'!$LI$67</f>
        <v>9735854.2003799994</v>
      </c>
      <c r="L1331" s="59">
        <f t="shared" si="97"/>
        <v>4.3849133831200621E-2</v>
      </c>
      <c r="M1331" s="57">
        <v>379</v>
      </c>
      <c r="N1331" s="57">
        <f>'[10]Marketshare 2018'!$LI$24</f>
        <v>254947945</v>
      </c>
      <c r="O1331" s="60">
        <f t="shared" si="102"/>
        <v>0.10301391517674574</v>
      </c>
      <c r="P1331" s="57">
        <f>'[10]Marketshare 2018'!$LI$77</f>
        <v>4655691</v>
      </c>
      <c r="Q1331" s="59">
        <f t="shared" si="98"/>
        <v>0.2029037731604387</v>
      </c>
      <c r="R1331" s="54">
        <v>1466178.6600000001</v>
      </c>
      <c r="S1331" s="61">
        <f t="shared" si="103"/>
        <v>-2.3357509150511158E-2</v>
      </c>
      <c r="T1331" s="4">
        <v>5306</v>
      </c>
      <c r="U1331" s="62">
        <f>[9]Data!$AG$1326</f>
        <v>382274.99</v>
      </c>
      <c r="V1331" s="71">
        <f>[9]Data!$AH$1326</f>
        <v>7239956.490000017</v>
      </c>
      <c r="W1331" s="51">
        <v>3178</v>
      </c>
      <c r="X1331" s="57">
        <f>'[11]From Apr 2023'!$LI$10</f>
        <v>228841043.29000002</v>
      </c>
      <c r="Y1331" s="61">
        <f t="shared" si="104"/>
        <v>-1.5055095287994646E-2</v>
      </c>
      <c r="Z1331" s="57">
        <f>'[11]From Apr 2023'!$LI$18</f>
        <v>2773706.6799999997</v>
      </c>
      <c r="AA1331" s="59">
        <f t="shared" si="99"/>
        <v>8.080446409796066E-2</v>
      </c>
    </row>
    <row r="1332" spans="1:27" ht="13" x14ac:dyDescent="0.3">
      <c r="A1332" s="52">
        <v>45424</v>
      </c>
      <c r="B1332" s="86">
        <f t="shared" si="105"/>
        <v>24752127.773419976</v>
      </c>
      <c r="C1332" s="53">
        <f t="shared" si="96"/>
        <v>1.0562169953291622E-2</v>
      </c>
      <c r="D1332" s="54">
        <f>[9]Data!$AJ$1327</f>
        <v>22518474.149999976</v>
      </c>
      <c r="E1332" s="71">
        <f>[9]Data!$I$1327</f>
        <v>12764538.32</v>
      </c>
      <c r="F1332" s="55"/>
      <c r="G1332" s="53">
        <f t="shared" si="100"/>
        <v>7.7426347925297234E-2</v>
      </c>
      <c r="H1332" s="56">
        <v>8380</v>
      </c>
      <c r="I1332" s="57">
        <f>'[10]Marketshare 2018'!$LJ$13</f>
        <v>2203095053.0900002</v>
      </c>
      <c r="J1332" s="58">
        <f t="shared" si="101"/>
        <v>-4.9071604660922086E-2</v>
      </c>
      <c r="K1332" s="57">
        <f>'[10]Marketshare 2018'!$LJ$67</f>
        <v>8968596.4834199995</v>
      </c>
      <c r="L1332" s="59">
        <f t="shared" si="97"/>
        <v>4.5232307111866175E-2</v>
      </c>
      <c r="M1332" s="57">
        <v>379</v>
      </c>
      <c r="N1332" s="57">
        <f>'[10]Marketshare 2018'!$LJ$24</f>
        <v>232341540</v>
      </c>
      <c r="O1332" s="60">
        <f t="shared" si="102"/>
        <v>0.16258405586130831</v>
      </c>
      <c r="P1332" s="57">
        <f>'[10]Marketshare 2018'!$LJ$77</f>
        <v>3785972.4</v>
      </c>
      <c r="Q1332" s="59">
        <f t="shared" si="98"/>
        <v>0.18105397769163448</v>
      </c>
      <c r="R1332" s="54">
        <v>1199634.99</v>
      </c>
      <c r="S1332" s="61">
        <f t="shared" si="103"/>
        <v>-6.8473074745657114E-2</v>
      </c>
      <c r="T1332" s="4">
        <v>5306</v>
      </c>
      <c r="U1332" s="62">
        <f>[9]Data!$AG$1327</f>
        <v>825397.14</v>
      </c>
      <c r="V1332" s="71">
        <f>[9]Data!$AH$1327</f>
        <v>7728903.6999999778</v>
      </c>
      <c r="W1332" s="51">
        <v>3178</v>
      </c>
      <c r="X1332" s="57">
        <f>'[11]From Apr 2023'!$LJ$10</f>
        <v>185659144.39999998</v>
      </c>
      <c r="Y1332" s="61">
        <f t="shared" si="104"/>
        <v>-0.11769910348636825</v>
      </c>
      <c r="Z1332" s="57">
        <f>'[11]From Apr 2023'!$LJ$18</f>
        <v>2243623.06</v>
      </c>
      <c r="AA1332" s="59">
        <f t="shared" si="99"/>
        <v>8.0564235685805896E-2</v>
      </c>
    </row>
    <row r="1333" spans="1:27" ht="13" x14ac:dyDescent="0.3">
      <c r="A1333" s="52">
        <v>45431</v>
      </c>
      <c r="B1333" s="86">
        <f t="shared" si="105"/>
        <v>21723329.073340002</v>
      </c>
      <c r="C1333" s="53">
        <f t="shared" si="96"/>
        <v>5.0097043473149583E-3</v>
      </c>
      <c r="D1333" s="54">
        <f>[9]Data!$AJ$1328</f>
        <v>19718026.510000002</v>
      </c>
      <c r="E1333" s="71">
        <f>[9]Data!$I$1328</f>
        <v>14073519.6</v>
      </c>
      <c r="F1333" s="55"/>
      <c r="G1333" s="53">
        <f t="shared" si="100"/>
        <v>2.320920473314958E-2</v>
      </c>
      <c r="H1333" s="56">
        <v>8380</v>
      </c>
      <c r="I1333" s="57">
        <f>'[10]Marketshare 2018'!$LK$13</f>
        <v>2069621237.7700002</v>
      </c>
      <c r="J1333" s="58">
        <f t="shared" si="101"/>
        <v>-2.323091074403838E-2</v>
      </c>
      <c r="K1333" s="57">
        <f>'[10]Marketshare 2018'!$LK$67</f>
        <v>8329083.2933399994</v>
      </c>
      <c r="L1333" s="59">
        <f t="shared" si="97"/>
        <v>4.4716090189389858E-2</v>
      </c>
      <c r="M1333" s="57">
        <v>379</v>
      </c>
      <c r="N1333" s="57">
        <f>'[10]Marketshare 2018'!$LK$24</f>
        <v>243304535</v>
      </c>
      <c r="O1333" s="60">
        <f t="shared" si="102"/>
        <v>0.17621627221613823</v>
      </c>
      <c r="P1333" s="57">
        <f>'[10]Marketshare 2018'!$LK$77</f>
        <v>5744436.2999999998</v>
      </c>
      <c r="Q1333" s="59">
        <f t="shared" si="98"/>
        <v>0.26233407445529117</v>
      </c>
      <c r="R1333" s="54">
        <v>1107776.1399999999</v>
      </c>
      <c r="S1333" s="61">
        <f t="shared" si="103"/>
        <v>0.20470520267899661</v>
      </c>
      <c r="T1333" s="4">
        <v>5306</v>
      </c>
      <c r="U1333" s="62">
        <f>[9]Data!$AG$1328</f>
        <v>410505.81</v>
      </c>
      <c r="V1333" s="71">
        <f>[9]Data!$AH$1328</f>
        <v>4126224.9600000014</v>
      </c>
      <c r="W1333" s="51">
        <v>3178</v>
      </c>
      <c r="X1333" s="57">
        <f>'[11]From Apr 2023'!$LK$10</f>
        <v>174283166.38</v>
      </c>
      <c r="Y1333" s="61">
        <f t="shared" si="104"/>
        <v>-3.8944018041240813E-2</v>
      </c>
      <c r="Z1333" s="57">
        <f>'[11]From Apr 2023'!$LK$18</f>
        <v>2005302.57</v>
      </c>
      <c r="AA1333" s="59">
        <f t="shared" si="99"/>
        <v>7.6706684171961054E-2</v>
      </c>
    </row>
    <row r="1334" spans="1:27" ht="13" x14ac:dyDescent="0.3">
      <c r="A1334" s="52">
        <v>45438</v>
      </c>
      <c r="B1334" s="86">
        <f t="shared" si="105"/>
        <v>24920621.764120001</v>
      </c>
      <c r="C1334" s="53">
        <f t="shared" si="96"/>
        <v>3.121958065112751E-2</v>
      </c>
      <c r="D1334" s="54">
        <f>[9]Data!$AJ$1329</f>
        <v>22705185.560000002</v>
      </c>
      <c r="E1334" s="71">
        <f>[9]Data!$I$1329</f>
        <v>13832047.270000001</v>
      </c>
      <c r="F1334" s="55"/>
      <c r="G1334" s="53">
        <f t="shared" si="100"/>
        <v>9.2448422616551174E-2</v>
      </c>
      <c r="H1334" s="56">
        <v>8380</v>
      </c>
      <c r="I1334" s="57">
        <f>'[10]Marketshare 2018'!$LL$13</f>
        <v>2268962936.1500001</v>
      </c>
      <c r="J1334" s="58">
        <f t="shared" si="101"/>
        <v>6.8330285852830075E-2</v>
      </c>
      <c r="K1334" s="57">
        <f>'[10]Marketshare 2018'!$LL$67</f>
        <v>9040406.4691199977</v>
      </c>
      <c r="L1334" s="59">
        <f t="shared" si="97"/>
        <v>4.4270868936467873E-2</v>
      </c>
      <c r="M1334" s="57">
        <v>379</v>
      </c>
      <c r="N1334" s="57">
        <f>'[10]Marketshare 2018'!$LL$24</f>
        <v>229646785</v>
      </c>
      <c r="O1334" s="60">
        <f t="shared" si="102"/>
        <v>0.13766932852320113</v>
      </c>
      <c r="P1334" s="57">
        <f>'[10]Marketshare 2018'!$LL$77</f>
        <v>4759337.0249999994</v>
      </c>
      <c r="Q1334" s="59">
        <f t="shared" si="98"/>
        <v>0.23027329775158834</v>
      </c>
      <c r="R1334" s="54">
        <v>1092103.3700000001</v>
      </c>
      <c r="S1334" s="61">
        <f t="shared" si="103"/>
        <v>1.7680449604449144E-2</v>
      </c>
      <c r="T1334" s="4">
        <v>5306</v>
      </c>
      <c r="U1334" s="62">
        <f>[9]Data!$AG$1329</f>
        <v>414316.95</v>
      </c>
      <c r="V1334" s="71">
        <f>[9]Data!$AH$1329</f>
        <v>7366717.9700000025</v>
      </c>
      <c r="W1334" s="51">
        <v>3178</v>
      </c>
      <c r="X1334" s="57">
        <f>'[11]From Apr 2023'!$LL$10</f>
        <v>191134165.82000002</v>
      </c>
      <c r="Y1334" s="61">
        <f t="shared" si="104"/>
        <v>7.3825553066389604E-2</v>
      </c>
      <c r="Z1334" s="57">
        <f>'[11]From Apr 2023'!$LL$18</f>
        <v>2247739.98</v>
      </c>
      <c r="AA1334" s="59">
        <f t="shared" si="99"/>
        <v>7.840007638462719E-2</v>
      </c>
    </row>
    <row r="1335" spans="1:27" ht="13" x14ac:dyDescent="0.3">
      <c r="A1335" s="52">
        <v>45445</v>
      </c>
      <c r="B1335" s="86">
        <f t="shared" si="105"/>
        <v>26895562.199700024</v>
      </c>
      <c r="C1335" s="53">
        <f t="shared" si="96"/>
        <v>-1.726126423573715E-2</v>
      </c>
      <c r="D1335" s="54">
        <f>[9]Data!$AJ$1330</f>
        <v>24308472.430000022</v>
      </c>
      <c r="E1335" s="71">
        <f>[9]Data!$I$1330</f>
        <v>14187409.050000001</v>
      </c>
      <c r="F1335" s="55"/>
      <c r="G1335" s="53">
        <f t="shared" si="100"/>
        <v>-2.4347932337125844E-2</v>
      </c>
      <c r="H1335" s="56">
        <v>8380</v>
      </c>
      <c r="I1335" s="57">
        <f>'[10]Marketshare 2018'!$LM$13</f>
        <v>2376003504.5899997</v>
      </c>
      <c r="J1335" s="58">
        <f t="shared" si="101"/>
        <v>-3.1915181421186212E-2</v>
      </c>
      <c r="K1335" s="57">
        <f>'[10]Marketshare 2018'!$LM$67</f>
        <v>9403178.6997000016</v>
      </c>
      <c r="L1335" s="59">
        <f t="shared" si="97"/>
        <v>4.3972899504636433E-2</v>
      </c>
      <c r="M1335" s="57">
        <v>379</v>
      </c>
      <c r="N1335" s="57">
        <f>'[10]Marketshare 2018'!$LM$24</f>
        <v>224075260</v>
      </c>
      <c r="O1335" s="60">
        <f t="shared" si="102"/>
        <v>1.0287949879135283E-2</v>
      </c>
      <c r="P1335" s="57">
        <f>'[10]Marketshare 2018'!$LM$77</f>
        <v>4784230.3499999996</v>
      </c>
      <c r="Q1335" s="59">
        <f t="shared" si="98"/>
        <v>0.23723330723793426</v>
      </c>
      <c r="R1335" s="54">
        <v>1419986.4899999998</v>
      </c>
      <c r="S1335" s="61">
        <f t="shared" si="103"/>
        <v>0.12338309023698479</v>
      </c>
      <c r="T1335" s="4">
        <v>5306</v>
      </c>
      <c r="U1335" s="62">
        <f>[9]Data!$AG$1330</f>
        <v>732578.6</v>
      </c>
      <c r="V1335" s="71">
        <f>[9]Data!$AH$1330</f>
        <v>7968498.2900000215</v>
      </c>
      <c r="W1335" s="51">
        <v>3178</v>
      </c>
      <c r="X1335" s="57">
        <f>'[11]From Apr 2023'!$LM$10</f>
        <v>226778460.25</v>
      </c>
      <c r="Y1335" s="61">
        <f t="shared" si="104"/>
        <v>0.10446556454133815</v>
      </c>
      <c r="Z1335" s="57">
        <f>'[11]From Apr 2023'!$LM$18</f>
        <v>2587089.77</v>
      </c>
      <c r="AA1335" s="59">
        <f t="shared" si="99"/>
        <v>7.6053365537097267E-2</v>
      </c>
    </row>
    <row r="1336" spans="1:27" ht="13" x14ac:dyDescent="0.3">
      <c r="A1336" s="52">
        <v>45452</v>
      </c>
      <c r="B1336" s="86">
        <f t="shared" si="105"/>
        <v>22733790.988580011</v>
      </c>
      <c r="C1336" s="53">
        <f t="shared" si="96"/>
        <v>-9.2579305015103475E-2</v>
      </c>
      <c r="D1336" s="54">
        <f>[9]Data!$AJ$1331</f>
        <v>20421644.750000007</v>
      </c>
      <c r="E1336" s="71">
        <f>[9]Data!$I$1331</f>
        <v>12941100.4</v>
      </c>
      <c r="F1336" s="55"/>
      <c r="G1336" s="53">
        <f t="shared" si="100"/>
        <v>-0.16879364101175431</v>
      </c>
      <c r="H1336" s="56">
        <v>8380</v>
      </c>
      <c r="I1336" s="57">
        <f>'[10]Marketshare 2018'!$LN$13</f>
        <v>2243238360.75</v>
      </c>
      <c r="J1336" s="58">
        <f t="shared" si="101"/>
        <v>-5.8055759630668335E-2</v>
      </c>
      <c r="K1336" s="57">
        <f>'[10]Marketshare 2018'!$LN$67</f>
        <v>8783792.1235799994</v>
      </c>
      <c r="L1336" s="59">
        <f t="shared" si="97"/>
        <v>4.3507498788211418E-2</v>
      </c>
      <c r="M1336" s="57">
        <v>379</v>
      </c>
      <c r="N1336" s="57">
        <f>'[10]Marketshare 2018'!$LN$24</f>
        <v>221950990</v>
      </c>
      <c r="O1336" s="60">
        <f t="shared" si="102"/>
        <v>-7.3091571608514316E-2</v>
      </c>
      <c r="P1336" s="57">
        <f>'[10]Marketshare 2018'!$LN$77</f>
        <v>4041906.5249999999</v>
      </c>
      <c r="Q1336" s="59">
        <f t="shared" si="98"/>
        <v>0.20234229412538327</v>
      </c>
      <c r="R1336" s="54">
        <v>1172701.47</v>
      </c>
      <c r="S1336" s="61">
        <f>(R1336/R1283)-1</f>
        <v>-0.14793072434800059</v>
      </c>
      <c r="T1336" s="4">
        <v>5306</v>
      </c>
      <c r="U1336" s="62">
        <f>[9]Data!$AG$1331</f>
        <v>349665.06</v>
      </c>
      <c r="V1336" s="71">
        <f>[9]Data!$AH$1331</f>
        <v>5958177.8200000087</v>
      </c>
      <c r="W1336" s="51">
        <v>3178</v>
      </c>
      <c r="X1336" s="57">
        <f>'[11]From Apr 2023'!$LN$10</f>
        <v>208859974.81999999</v>
      </c>
      <c r="Y1336" s="61">
        <f t="shared" si="104"/>
        <v>-2.9030737474963875E-2</v>
      </c>
      <c r="Z1336" s="57">
        <f>'[11]From Apr 2023'!$LN$18</f>
        <v>2427547.9900000002</v>
      </c>
      <c r="AA1336" s="59">
        <f t="shared" si="99"/>
        <v>7.7485661293477073E-2</v>
      </c>
    </row>
    <row r="1337" spans="1:27" ht="13" x14ac:dyDescent="0.3">
      <c r="A1337" s="52">
        <v>45459</v>
      </c>
      <c r="B1337" s="86">
        <f t="shared" si="105"/>
        <v>19829420.470359985</v>
      </c>
      <c r="C1337" s="53">
        <f t="shared" si="96"/>
        <v>-8.0336853538066522E-2</v>
      </c>
      <c r="D1337" s="54">
        <f>[9]Data!$AJ$1332</f>
        <v>17777282.399999991</v>
      </c>
      <c r="E1337" s="71">
        <f>[9]Data!$I$1332</f>
        <v>13365031.57</v>
      </c>
      <c r="F1337" s="55"/>
      <c r="G1337" s="53">
        <f t="shared" si="100"/>
        <v>0.23325152471405275</v>
      </c>
      <c r="H1337" s="56">
        <v>8380</v>
      </c>
      <c r="I1337" s="57">
        <f>'[10]Marketshare 2018'!$LO$13</f>
        <v>2245711270.96</v>
      </c>
      <c r="J1337" s="58">
        <f t="shared" si="101"/>
        <v>4.7274211724493531E-2</v>
      </c>
      <c r="K1337" s="57">
        <f>'[10]Marketshare 2018'!$LO$67</f>
        <v>9353401.2003599983</v>
      </c>
      <c r="L1337" s="59">
        <f t="shared" si="97"/>
        <v>4.6277845842387942E-2</v>
      </c>
      <c r="M1337" s="57">
        <v>379</v>
      </c>
      <c r="N1337" s="57">
        <f>'[10]Marketshare 2018'!$LO$24</f>
        <v>225285760</v>
      </c>
      <c r="O1337" s="60">
        <f t="shared" si="102"/>
        <v>2.6344156770243821E-2</v>
      </c>
      <c r="P1337" s="57">
        <f>'[10]Marketshare 2018'!$LO$77</f>
        <v>4008505.9499999997</v>
      </c>
      <c r="Q1337" s="59">
        <f t="shared" si="98"/>
        <v>0.19769982354854562</v>
      </c>
      <c r="R1337" s="54">
        <v>948720.49</v>
      </c>
      <c r="S1337" s="61">
        <f t="shared" si="103"/>
        <v>-0.21551760642036233</v>
      </c>
      <c r="T1337" s="4">
        <v>5306</v>
      </c>
      <c r="U1337" s="62">
        <f>[9]Data!$AG$1332</f>
        <v>395252.79</v>
      </c>
      <c r="V1337" s="71">
        <f>[9]Data!$AH$1332</f>
        <v>3068277.549999991</v>
      </c>
      <c r="W1337" s="51">
        <v>3178</v>
      </c>
      <c r="X1337" s="57">
        <f>'[11]From Apr 2023'!$LO$10</f>
        <v>183757614.32999998</v>
      </c>
      <c r="Y1337" s="61">
        <f t="shared" si="104"/>
        <v>-6.9180306813830028E-2</v>
      </c>
      <c r="Z1337" s="57">
        <f>'[11]From Apr 2023'!$LO$18</f>
        <v>2055262.49</v>
      </c>
      <c r="AA1337" s="59">
        <f t="shared" si="99"/>
        <v>7.4564256742728111E-2</v>
      </c>
    </row>
    <row r="1338" spans="1:27" ht="13" x14ac:dyDescent="0.3">
      <c r="A1338" s="52">
        <v>45466</v>
      </c>
      <c r="B1338" s="86">
        <f t="shared" si="105"/>
        <v>23987569.962280013</v>
      </c>
      <c r="C1338" s="53">
        <f t="shared" si="96"/>
        <v>1.000050849291223E-2</v>
      </c>
      <c r="D1338" s="54">
        <f>[9]Data!$AJ$1333</f>
        <v>22055203.760000013</v>
      </c>
      <c r="E1338" s="71">
        <f>[9]Data!$I$1333</f>
        <v>12563571.550000001</v>
      </c>
      <c r="F1338" s="55"/>
      <c r="G1338" s="53">
        <f t="shared" si="100"/>
        <v>-8.492570208236383E-2</v>
      </c>
      <c r="H1338" s="56">
        <v>8380</v>
      </c>
      <c r="I1338" s="57">
        <f>'[10]Marketshare 2018'!$LP$13</f>
        <v>2230091177.5099998</v>
      </c>
      <c r="J1338" s="58">
        <f t="shared" si="101"/>
        <v>-3.4351318580680856E-2</v>
      </c>
      <c r="K1338" s="57">
        <f>'[10]Marketshare 2018'!$LP$67</f>
        <v>8381049.6772799995</v>
      </c>
      <c r="L1338" s="59">
        <f t="shared" si="97"/>
        <v>4.1757384241112465E-2</v>
      </c>
      <c r="M1338" s="57">
        <v>379</v>
      </c>
      <c r="N1338" s="57">
        <f>'[10]Marketshare 2018'!$LP$24</f>
        <v>216464140</v>
      </c>
      <c r="O1338" s="60">
        <f t="shared" si="102"/>
        <v>-0.10477190131008252</v>
      </c>
      <c r="P1338" s="57">
        <f>'[10]Marketshare 2018'!$LP$77</f>
        <v>4173909.9749999996</v>
      </c>
      <c r="Q1338" s="59">
        <f t="shared" si="98"/>
        <v>0.21424693023056846</v>
      </c>
      <c r="R1338" s="54">
        <v>1094617.26</v>
      </c>
      <c r="S1338" s="61">
        <f t="shared" si="103"/>
        <v>-5.0969898498730237E-2</v>
      </c>
      <c r="T1338" s="4">
        <v>5306</v>
      </c>
      <c r="U1338" s="62">
        <f>[9]Data!$AG$1333</f>
        <v>588968.78</v>
      </c>
      <c r="V1338" s="71">
        <f>[9]Data!$AH$1333</f>
        <v>7808046.1700000139</v>
      </c>
      <c r="W1338" s="51">
        <v>3178</v>
      </c>
      <c r="X1338" s="57">
        <f>'[11]From Apr 2023'!$LP$10</f>
        <v>171838896.22</v>
      </c>
      <c r="Y1338" s="61">
        <f t="shared" si="104"/>
        <v>-2.6952455617126225E-2</v>
      </c>
      <c r="Z1338" s="57">
        <f>'[11]From Apr 2023'!$LP$18</f>
        <v>1940978.0999999999</v>
      </c>
      <c r="AA1338" s="59">
        <f t="shared" si="99"/>
        <v>7.5302241137731166E-2</v>
      </c>
    </row>
    <row r="1339" spans="1:27" ht="13" x14ac:dyDescent="0.3">
      <c r="A1339" s="52">
        <v>45473</v>
      </c>
      <c r="B1339" s="86">
        <f t="shared" si="105"/>
        <v>25868211.824299991</v>
      </c>
      <c r="C1339" s="53">
        <f t="shared" si="96"/>
        <v>-3.6718500148122835E-2</v>
      </c>
      <c r="D1339" s="54">
        <f>[9]Data!$AJ$1334</f>
        <v>23140774.529999994</v>
      </c>
      <c r="E1339" s="71">
        <f>[9]Data!$I$1334</f>
        <v>11809612.1</v>
      </c>
      <c r="F1339" s="55"/>
      <c r="G1339" s="53">
        <f t="shared" si="100"/>
        <v>-0.24008235988777327</v>
      </c>
      <c r="H1339" s="56">
        <v>8380</v>
      </c>
      <c r="I1339" s="57">
        <f>'[10]Marketshare 2018'!$LQ$13</f>
        <v>2562507703.9600005</v>
      </c>
      <c r="J1339" s="58">
        <f t="shared" si="101"/>
        <v>0.10539479588419054</v>
      </c>
      <c r="K1339" s="57">
        <f>'[10]Marketshare 2018'!$LQ$67</f>
        <v>8895406.6592999995</v>
      </c>
      <c r="L1339" s="59">
        <f t="shared" si="97"/>
        <v>3.8570753023399615E-2</v>
      </c>
      <c r="M1339" s="57">
        <v>379</v>
      </c>
      <c r="N1339" s="57">
        <f>'[10]Marketshare 2018'!$LQ$24</f>
        <v>255302780</v>
      </c>
      <c r="O1339" s="60">
        <f t="shared" si="102"/>
        <v>0.12761516472619672</v>
      </c>
      <c r="P1339" s="57">
        <f>'[10]Marketshare 2018'!$LQ$77</f>
        <v>2914205.4449999998</v>
      </c>
      <c r="Q1339" s="59">
        <f t="shared" si="98"/>
        <v>0.12683003490992148</v>
      </c>
      <c r="R1339" s="54">
        <v>1472664.0300000003</v>
      </c>
      <c r="S1339" s="61">
        <f t="shared" si="103"/>
        <v>4.2064236525588328E-2</v>
      </c>
      <c r="T1339" s="4">
        <v>5306</v>
      </c>
      <c r="U1339" s="62">
        <f>[9]Data!$AG$1334</f>
        <v>376190.44</v>
      </c>
      <c r="V1339" s="71">
        <f>[9]Data!$AH$1334</f>
        <v>9482307.9599999934</v>
      </c>
      <c r="W1339" s="51">
        <v>3178</v>
      </c>
      <c r="X1339" s="57">
        <f>'[11]From Apr 2023'!$LQ$10</f>
        <v>237690785.44999999</v>
      </c>
      <c r="Y1339" s="61">
        <f t="shared" si="104"/>
        <v>0.22724734264849422</v>
      </c>
      <c r="Z1339" s="57">
        <f>'[11]From Apr 2023'!$LQ$18</f>
        <v>2727437.29</v>
      </c>
      <c r="AA1339" s="59">
        <f t="shared" si="99"/>
        <v>7.6498191683125133E-2</v>
      </c>
    </row>
    <row r="1340" spans="1:27" ht="13" x14ac:dyDescent="0.3">
      <c r="A1340" s="52">
        <v>45480</v>
      </c>
      <c r="B1340" s="86">
        <f t="shared" si="105"/>
        <v>31736393.759839974</v>
      </c>
      <c r="C1340" s="53">
        <f t="shared" si="96"/>
        <v>0.13091585213818302</v>
      </c>
      <c r="D1340" s="54">
        <f>[9]Data!$AJ$1335</f>
        <v>29122515.48999998</v>
      </c>
      <c r="E1340" s="71">
        <f>[9]Data!$I$1335</f>
        <v>15362897.600000001</v>
      </c>
      <c r="F1340" s="55"/>
      <c r="G1340" s="53">
        <f t="shared" si="100"/>
        <v>8.0957034426205166E-2</v>
      </c>
      <c r="H1340" s="56">
        <v>8380</v>
      </c>
      <c r="I1340" s="57">
        <f>'[10]Marketshare 2018'!$LR$13</f>
        <v>2397547932.1799998</v>
      </c>
      <c r="J1340" s="58">
        <f t="shared" si="101"/>
        <v>-1.5068346783873143E-2</v>
      </c>
      <c r="K1340" s="57">
        <f>'[10]Marketshare 2018'!$LR$67</f>
        <v>8878030.2248399984</v>
      </c>
      <c r="L1340" s="59">
        <f t="shared" si="97"/>
        <v>4.1144028426704289E-2</v>
      </c>
      <c r="M1340" s="57">
        <v>379</v>
      </c>
      <c r="N1340" s="57">
        <f>'[10]Marketshare 2018'!$LR$24</f>
        <v>252074250</v>
      </c>
      <c r="O1340" s="60">
        <f t="shared" si="102"/>
        <v>0.11422929746854704</v>
      </c>
      <c r="P1340" s="57">
        <f>'[10]Marketshare 2018'!$LR$77</f>
        <v>6479685.2249999996</v>
      </c>
      <c r="Q1340" s="59">
        <f t="shared" si="98"/>
        <v>0.28561625195750856</v>
      </c>
      <c r="R1340" s="54">
        <v>1310648.92</v>
      </c>
      <c r="S1340" s="61">
        <f t="shared" si="103"/>
        <v>-6.8087887906291944E-2</v>
      </c>
      <c r="T1340" s="4">
        <v>5306</v>
      </c>
      <c r="U1340" s="62">
        <f>[9]Data!$AG$1335</f>
        <v>419760.43</v>
      </c>
      <c r="V1340" s="71">
        <f>[9]Data!$AH$1335</f>
        <v>12029208.539999977</v>
      </c>
      <c r="W1340" s="51">
        <v>3178</v>
      </c>
      <c r="X1340" s="57">
        <f>'[11]From Apr 2023'!$LR$10</f>
        <v>227257036.52000001</v>
      </c>
      <c r="Y1340" s="61">
        <f t="shared" si="104"/>
        <v>-1.7286252297397442E-2</v>
      </c>
      <c r="Z1340" s="57">
        <f>'[11]From Apr 2023'!$LR$18</f>
        <v>2619060.42</v>
      </c>
      <c r="AA1340" s="59">
        <f t="shared" si="99"/>
        <v>7.6831076684674524E-2</v>
      </c>
    </row>
    <row r="1341" spans="1:27" ht="13" x14ac:dyDescent="0.3">
      <c r="A1341" s="52">
        <v>45487</v>
      </c>
      <c r="B1341" s="86">
        <f t="shared" si="105"/>
        <v>21918519.563679993</v>
      </c>
      <c r="C1341" s="53">
        <f t="shared" si="96"/>
        <v>-8.759053261523797E-2</v>
      </c>
      <c r="D1341" s="54">
        <f>[9]Data!$AJ$1336</f>
        <v>19770485.679999992</v>
      </c>
      <c r="E1341" s="71">
        <f>[9]Data!$I$1336</f>
        <v>11217230.969999999</v>
      </c>
      <c r="F1341" s="55"/>
      <c r="G1341" s="53">
        <f t="shared" si="100"/>
        <v>-0.25953401256742759</v>
      </c>
      <c r="H1341" s="56">
        <v>8380</v>
      </c>
      <c r="I1341" s="57">
        <f>'[10]Marketshare 2018'!$LS$13</f>
        <v>2493610209.1899996</v>
      </c>
      <c r="J1341" s="58">
        <f t="shared" si="101"/>
        <v>0.2380027199457484</v>
      </c>
      <c r="K1341" s="57">
        <f>'[10]Marketshare 2018'!$LS$67</f>
        <v>9136496.1286799982</v>
      </c>
      <c r="L1341" s="59">
        <f t="shared" si="97"/>
        <v>4.0710702610162824E-2</v>
      </c>
      <c r="M1341" s="57">
        <v>379</v>
      </c>
      <c r="N1341" s="57">
        <f>'[10]Marketshare 2018'!$LS$24</f>
        <v>214855520</v>
      </c>
      <c r="O1341" s="60">
        <f t="shared" si="102"/>
        <v>-7.2828897029603046E-2</v>
      </c>
      <c r="P1341" s="57">
        <f>'[10]Marketshare 2018'!$LS$77</f>
        <v>2077231.7249999999</v>
      </c>
      <c r="Q1341" s="59">
        <f t="shared" si="98"/>
        <v>0.10742266477491479</v>
      </c>
      <c r="R1341" s="54">
        <v>1109029.18</v>
      </c>
      <c r="S1341" s="61">
        <f t="shared" si="103"/>
        <v>-0.23734212761313989</v>
      </c>
      <c r="T1341" s="4">
        <v>5306</v>
      </c>
      <c r="U1341" s="62">
        <f>[9]Data!$AG$1336</f>
        <v>847935.31</v>
      </c>
      <c r="V1341" s="71">
        <f>[9]Data!$AH$1336</f>
        <v>6596290.219999996</v>
      </c>
      <c r="W1341" s="51">
        <v>3178</v>
      </c>
      <c r="X1341" s="57">
        <f>'[11]From Apr 2023'!$LS$10</f>
        <v>190721932.47999999</v>
      </c>
      <c r="Y1341" s="61">
        <f t="shared" si="104"/>
        <v>-0.1260649368323008</v>
      </c>
      <c r="Z1341" s="57">
        <f>'[11]From Apr 2023'!$LS$18</f>
        <v>2151537</v>
      </c>
      <c r="AA1341" s="59">
        <f t="shared" si="99"/>
        <v>7.5206767326060603E-2</v>
      </c>
    </row>
    <row r="1342" spans="1:27" ht="13" x14ac:dyDescent="0.3">
      <c r="A1342" s="52">
        <v>45494</v>
      </c>
      <c r="B1342" s="86">
        <f t="shared" si="105"/>
        <v>22292141.799300004</v>
      </c>
      <c r="C1342" s="53">
        <f t="shared" si="96"/>
        <v>-0.16536944853719815</v>
      </c>
      <c r="D1342" s="54">
        <f>[9]Data!$AJ$1337</f>
        <v>20170531.780000001</v>
      </c>
      <c r="E1342" s="71">
        <f>[9]Data!$I$1337</f>
        <v>12790642.939999999</v>
      </c>
      <c r="F1342" s="55"/>
      <c r="G1342" s="53">
        <f t="shared" si="100"/>
        <v>-3.8491837224147618E-2</v>
      </c>
      <c r="H1342" s="56">
        <v>8380</v>
      </c>
      <c r="I1342" s="57">
        <f>'[10]Marketshare 2018'!$LT$13</f>
        <v>2338784402.1600003</v>
      </c>
      <c r="J1342" s="58">
        <f t="shared" si="101"/>
        <v>-6.256691472140774E-2</v>
      </c>
      <c r="K1342" s="57">
        <f>'[10]Marketshare 2018'!$LT$67</f>
        <v>9191174.3793000001</v>
      </c>
      <c r="L1342" s="59">
        <f t="shared" si="97"/>
        <v>4.3665486940858055E-2</v>
      </c>
      <c r="M1342" s="57">
        <v>379</v>
      </c>
      <c r="N1342" s="57">
        <f>'[10]Marketshare 2018'!$LT$24</f>
        <v>254833870</v>
      </c>
      <c r="O1342" s="60">
        <f t="shared" si="102"/>
        <v>2.7954404825434986E-2</v>
      </c>
      <c r="P1342" s="57">
        <f>'[10]Marketshare 2018'!$LT$77</f>
        <v>3599468.55</v>
      </c>
      <c r="Q1342" s="59">
        <f t="shared" si="98"/>
        <v>0.15694183430169623</v>
      </c>
      <c r="R1342" s="54">
        <v>1069450.33</v>
      </c>
      <c r="S1342" s="61">
        <f t="shared" si="103"/>
        <v>-0.19247687694173687</v>
      </c>
      <c r="T1342" s="4">
        <v>5306</v>
      </c>
      <c r="U1342" s="62">
        <f>[9]Data!$AG$1337</f>
        <v>318527.98</v>
      </c>
      <c r="V1342" s="71">
        <f>[9]Data!$AH$1337</f>
        <v>5991910.5300000031</v>
      </c>
      <c r="W1342" s="51">
        <v>3178</v>
      </c>
      <c r="X1342" s="57">
        <f>'[11]From Apr 2023'!$LT$10</f>
        <v>185006297.71000001</v>
      </c>
      <c r="Y1342" s="61">
        <f t="shared" si="104"/>
        <v>-3.3205526785806239E-2</v>
      </c>
      <c r="Z1342" s="57">
        <f>'[11]From Apr 2023'!$LT$18</f>
        <v>2121610.0299999998</v>
      </c>
      <c r="AA1342" s="59">
        <f t="shared" si="99"/>
        <v>7.6451812947674308E-2</v>
      </c>
    </row>
    <row r="1343" spans="1:27" ht="13" x14ac:dyDescent="0.3">
      <c r="A1343" s="52">
        <v>45501</v>
      </c>
      <c r="B1343" s="86">
        <f t="shared" si="105"/>
        <v>30043961.801740002</v>
      </c>
      <c r="C1343" s="53">
        <f t="shared" si="96"/>
        <v>0.22661015766194303</v>
      </c>
      <c r="D1343" s="54">
        <f>[9]Data!$AJ$1338</f>
        <v>27641825.730000004</v>
      </c>
      <c r="E1343" s="71">
        <f>[9]Data!$I$1338</f>
        <v>15841945.239999998</v>
      </c>
      <c r="F1343" s="55"/>
      <c r="G1343" s="53">
        <f t="shared" si="100"/>
        <v>0.22985691487612336</v>
      </c>
      <c r="H1343" s="56">
        <v>8380</v>
      </c>
      <c r="I1343" s="57">
        <f>'[10]Marketshare 2018'!$LU$13</f>
        <v>2684433181.6500001</v>
      </c>
      <c r="J1343" s="58">
        <f t="shared" si="101"/>
        <v>0.14865132823239113</v>
      </c>
      <c r="K1343" s="57">
        <f>'[10]Marketshare 2018'!$LU$67</f>
        <v>10578700.18674</v>
      </c>
      <c r="L1343" s="59">
        <f t="shared" si="97"/>
        <v>4.3786194415073046E-2</v>
      </c>
      <c r="M1343" s="57">
        <v>379</v>
      </c>
      <c r="N1343" s="57">
        <f>'[10]Marketshare 2018'!$LU$24</f>
        <v>253105515</v>
      </c>
      <c r="O1343" s="60">
        <f t="shared" si="102"/>
        <v>1.7464328321147748E-2</v>
      </c>
      <c r="P1343" s="57">
        <f>'[10]Marketshare 2018'!$LU$77</f>
        <v>5229215.3250000002</v>
      </c>
      <c r="Q1343" s="59">
        <f t="shared" si="98"/>
        <v>0.22955798691308646</v>
      </c>
      <c r="R1343" s="54">
        <v>1297112.2</v>
      </c>
      <c r="S1343" s="61">
        <f t="shared" si="103"/>
        <v>0.24069144630635675</v>
      </c>
      <c r="T1343" s="4">
        <v>5306</v>
      </c>
      <c r="U1343" s="62">
        <f>[9]Data!$AG$1338</f>
        <v>372176.57</v>
      </c>
      <c r="V1343" s="71">
        <f>[9]Data!$AH$1338</f>
        <v>10130591.720000004</v>
      </c>
      <c r="W1343" s="51">
        <v>3178</v>
      </c>
      <c r="X1343" s="57">
        <f>'[11]From Apr 2023'!$LU$10</f>
        <v>215316220.05999997</v>
      </c>
      <c r="Y1343" s="61">
        <f t="shared" si="104"/>
        <v>0.19982107928561033</v>
      </c>
      <c r="Z1343" s="57">
        <f>'[11]From Apr 2023'!$LU$18</f>
        <v>2436165.7999999998</v>
      </c>
      <c r="AA1343" s="59">
        <f t="shared" si="99"/>
        <v>7.54290843894974E-2</v>
      </c>
    </row>
    <row r="1344" spans="1:27" ht="13" x14ac:dyDescent="0.3">
      <c r="A1344" s="52">
        <v>45508</v>
      </c>
      <c r="B1344" s="86">
        <f t="shared" si="105"/>
        <v>27393823.044359993</v>
      </c>
      <c r="C1344" s="53">
        <f t="shared" si="96"/>
        <v>-7.2765126780024114E-2</v>
      </c>
      <c r="D1344" s="54">
        <f>[9]Data!$AJ$1339</f>
        <v>24767861.819999993</v>
      </c>
      <c r="E1344" s="71">
        <f>[9]Data!$I$1339</f>
        <v>15073495.32</v>
      </c>
      <c r="F1344" s="55"/>
      <c r="G1344" s="53">
        <f t="shared" si="100"/>
        <v>-8.1414067946362634E-3</v>
      </c>
      <c r="H1344" s="56">
        <v>8380</v>
      </c>
      <c r="I1344" s="57">
        <f>'[10]Marketshare 2018'!$LV$13</f>
        <v>2577904763.2699995</v>
      </c>
      <c r="J1344" s="58">
        <f t="shared" si="101"/>
        <v>2.6249030542934149E-2</v>
      </c>
      <c r="K1344" s="57">
        <f>'[10]Marketshare 2018'!$LV$67</f>
        <v>10823111.514360001</v>
      </c>
      <c r="L1344" s="59">
        <f t="shared" si="97"/>
        <v>4.6649044727105307E-2</v>
      </c>
      <c r="M1344" s="57">
        <v>379</v>
      </c>
      <c r="N1344" s="57">
        <f>'[10]Marketshare 2018'!$LV$24</f>
        <v>228561360</v>
      </c>
      <c r="O1344" s="60">
        <f t="shared" si="102"/>
        <v>-9.9938698062142839E-2</v>
      </c>
      <c r="P1344" s="57">
        <f>'[10]Marketshare 2018'!$LV$77</f>
        <v>4243370.3999999994</v>
      </c>
      <c r="Q1344" s="59">
        <f t="shared" si="98"/>
        <v>0.20628403681182153</v>
      </c>
      <c r="R1344" s="54">
        <v>1453086.6400000001</v>
      </c>
      <c r="S1344" s="61">
        <f t="shared" si="103"/>
        <v>-7.2333267991950834E-2</v>
      </c>
      <c r="T1344" s="4">
        <v>5306</v>
      </c>
      <c r="U1344" s="62">
        <f>[9]Data!$AG$1339</f>
        <v>640897.51</v>
      </c>
      <c r="V1344" s="71">
        <f>[9]Data!$AH$1339</f>
        <v>7600382.3499999903</v>
      </c>
      <c r="W1344" s="51">
        <v>3178</v>
      </c>
      <c r="X1344" s="57">
        <f>'[11]From Apr 2023'!$LV$10</f>
        <v>234141422.80000001</v>
      </c>
      <c r="Y1344" s="61">
        <f t="shared" si="104"/>
        <v>3.5286352248106168E-2</v>
      </c>
      <c r="Z1344" s="57">
        <f>'[11]From Apr 2023'!$LV$18</f>
        <v>2632974.63</v>
      </c>
      <c r="AA1344" s="59">
        <f t="shared" si="99"/>
        <v>7.496821361247831E-2</v>
      </c>
    </row>
    <row r="1345" spans="1:27" ht="13" x14ac:dyDescent="0.3">
      <c r="A1345" s="52">
        <v>45515</v>
      </c>
      <c r="B1345" s="86">
        <f t="shared" si="105"/>
        <v>25096676.369720023</v>
      </c>
      <c r="C1345" s="53">
        <f t="shared" si="96"/>
        <v>-4.5482070710070377E-2</v>
      </c>
      <c r="D1345" s="54">
        <f>[9]Data!$AJ$1340</f>
        <v>22796732.050000019</v>
      </c>
      <c r="E1345" s="71">
        <f>[9]Data!$I$1340</f>
        <v>14599199.799999999</v>
      </c>
      <c r="F1345" s="55"/>
      <c r="G1345" s="53">
        <f t="shared" si="100"/>
        <v>-5.1035773839525955E-2</v>
      </c>
      <c r="H1345" s="56">
        <v>8380</v>
      </c>
      <c r="I1345" s="57">
        <f>'[10]Marketshare 2018'!$LW$13</f>
        <v>2478838768.71</v>
      </c>
      <c r="J1345" s="58">
        <f t="shared" si="101"/>
        <v>-5.7617792596130535E-2</v>
      </c>
      <c r="K1345" s="57">
        <f>'[10]Marketshare 2018'!$LW$67</f>
        <v>9508484.3497199994</v>
      </c>
      <c r="L1345" s="59">
        <f t="shared" si="97"/>
        <v>4.2620692979955563E-2</v>
      </c>
      <c r="M1345" s="57">
        <v>379</v>
      </c>
      <c r="N1345" s="57">
        <f>'[10]Marketshare 2018'!$LW$24</f>
        <v>219971830</v>
      </c>
      <c r="O1345" s="60">
        <f t="shared" si="102"/>
        <v>-0.16939862215414869</v>
      </c>
      <c r="P1345" s="57">
        <f>'[10]Marketshare 2018'!$LW$77</f>
        <v>5090706.45</v>
      </c>
      <c r="Q1345" s="59">
        <f t="shared" si="98"/>
        <v>0.25713931188370803</v>
      </c>
      <c r="R1345" s="54">
        <v>1188088.6300000001</v>
      </c>
      <c r="S1345" s="61">
        <f t="shared" si="103"/>
        <v>-0.16307063608430872</v>
      </c>
      <c r="T1345" s="4">
        <v>5306</v>
      </c>
      <c r="U1345" s="62">
        <f>[9]Data!$AG$1340</f>
        <v>395194.36</v>
      </c>
      <c r="V1345" s="71">
        <f>[9]Data!$AH$1340</f>
        <v>6614249.2600000212</v>
      </c>
      <c r="W1345" s="51">
        <v>3178</v>
      </c>
      <c r="X1345" s="57">
        <f>'[11]From Apr 2023'!$LW$10</f>
        <v>195351268.88</v>
      </c>
      <c r="Y1345" s="61">
        <f t="shared" si="104"/>
        <v>-0.14957543515894334</v>
      </c>
      <c r="Z1345" s="57">
        <f>'[11]From Apr 2023'!$LW$18</f>
        <v>2299953.3199999998</v>
      </c>
      <c r="AA1345" s="59">
        <f t="shared" si="99"/>
        <v>7.8489493419938175E-2</v>
      </c>
    </row>
    <row r="1346" spans="1:27" ht="13" x14ac:dyDescent="0.3">
      <c r="A1346" s="52">
        <v>45522</v>
      </c>
      <c r="B1346" s="86">
        <f t="shared" si="105"/>
        <v>23948709.143539988</v>
      </c>
      <c r="C1346" s="53">
        <f t="shared" si="96"/>
        <v>-9.1265121173585984E-2</v>
      </c>
      <c r="D1346" s="54">
        <f>[9]Data!$AJ$1341</f>
        <v>21851122.329999987</v>
      </c>
      <c r="E1346" s="71">
        <f>[9]Data!$I$1341</f>
        <v>12152905.860000001</v>
      </c>
      <c r="F1346" s="55"/>
      <c r="G1346" s="53">
        <f t="shared" si="100"/>
        <v>-0.15087965419830618</v>
      </c>
      <c r="H1346" s="56">
        <v>8380</v>
      </c>
      <c r="I1346" s="57">
        <f>'[10]Marketshare 2018'!$LX$13</f>
        <v>2341203043.3499999</v>
      </c>
      <c r="J1346" s="58">
        <f t="shared" si="101"/>
        <v>-8.517809119896802E-2</v>
      </c>
      <c r="K1346" s="57">
        <f>'[10]Marketshare 2018'!$LX$67</f>
        <v>8139491.1185400002</v>
      </c>
      <c r="L1346" s="59">
        <f t="shared" si="97"/>
        <v>3.8629195559472793E-2</v>
      </c>
      <c r="M1346" s="57">
        <v>379</v>
      </c>
      <c r="N1346" s="57">
        <f>'[10]Marketshare 2018'!$LX$24</f>
        <v>204458130</v>
      </c>
      <c r="O1346" s="60">
        <f t="shared" si="102"/>
        <v>-0.12752397501425317</v>
      </c>
      <c r="P1346" s="57">
        <f>'[10]Marketshare 2018'!$LX$77</f>
        <v>3999767.8049999997</v>
      </c>
      <c r="Q1346" s="59">
        <f t="shared" si="98"/>
        <v>0.21736413465192114</v>
      </c>
      <c r="R1346" s="54">
        <v>1055860.6499999999</v>
      </c>
      <c r="S1346" s="61">
        <f t="shared" si="103"/>
        <v>-0.14717762175296834</v>
      </c>
      <c r="T1346" s="4">
        <v>5306</v>
      </c>
      <c r="U1346" s="62">
        <f>[9]Data!$AG$1341</f>
        <v>362317.57</v>
      </c>
      <c r="V1346" s="71">
        <f>[9]Data!$AH$1341</f>
        <v>8280038.2499999851</v>
      </c>
      <c r="W1346" s="51">
        <v>3178</v>
      </c>
      <c r="X1346" s="57">
        <f>'[11]From Apr 2023'!$LX$10</f>
        <v>183437061.08999997</v>
      </c>
      <c r="Y1346" s="61">
        <f t="shared" si="104"/>
        <v>-4.248800449369261E-2</v>
      </c>
      <c r="Z1346" s="57">
        <f>'[11]From Apr 2023'!$LX$18</f>
        <v>2111233.7499999995</v>
      </c>
      <c r="AA1346" s="59">
        <f t="shared" si="99"/>
        <v>7.6728724190370023E-2</v>
      </c>
    </row>
    <row r="1347" spans="1:27" ht="13" x14ac:dyDescent="0.3">
      <c r="A1347" s="52">
        <v>45529</v>
      </c>
      <c r="B1347" s="86">
        <f t="shared" si="105"/>
        <v>24758040.170400001</v>
      </c>
      <c r="C1347" s="53">
        <f t="shared" si="96"/>
        <v>0.10455441642582519</v>
      </c>
      <c r="D1347" s="54">
        <f>[9]Data!$AJ$1342</f>
        <v>22530190.230000004</v>
      </c>
      <c r="E1347" s="71">
        <f>[9]Data!$I$1342</f>
        <v>13735262.58</v>
      </c>
      <c r="F1347" s="55"/>
      <c r="G1347" s="53">
        <f t="shared" si="100"/>
        <v>-3.7995959932279888E-3</v>
      </c>
      <c r="H1347" s="56">
        <v>8380</v>
      </c>
      <c r="I1347" s="57">
        <f>'[10]Marketshare 2018'!$LY$13</f>
        <v>2424914826.8500004</v>
      </c>
      <c r="J1347" s="58">
        <f t="shared" si="101"/>
        <v>5.6853419600301436E-2</v>
      </c>
      <c r="K1347" s="57">
        <f>'[10]Marketshare 2018'!$LY$67</f>
        <v>9662781.8753999993</v>
      </c>
      <c r="L1347" s="59">
        <f t="shared" si="97"/>
        <v>4.4275469748959274E-2</v>
      </c>
      <c r="M1347" s="57">
        <v>379</v>
      </c>
      <c r="N1347" s="57">
        <f>'[10]Marketshare 2018'!$LY$24</f>
        <v>219043405</v>
      </c>
      <c r="O1347" s="60">
        <f t="shared" si="102"/>
        <v>6.4848893948703523E-3</v>
      </c>
      <c r="P1347" s="57">
        <f>'[10]Marketshare 2018'!$LY$77</f>
        <v>4069056.375</v>
      </c>
      <c r="Q1347" s="59">
        <f t="shared" si="98"/>
        <v>0.20640538116178389</v>
      </c>
      <c r="R1347" s="54">
        <v>1255186.18</v>
      </c>
      <c r="S1347" s="61">
        <f t="shared" si="103"/>
        <v>7.8561406312449567E-2</v>
      </c>
      <c r="T1347" s="4">
        <v>5306</v>
      </c>
      <c r="U1347" s="62">
        <f>[9]Data!$AG$1342</f>
        <v>583636.49</v>
      </c>
      <c r="V1347" s="71">
        <f>[9]Data!$AH$1342</f>
        <v>6956104.9800000032</v>
      </c>
      <c r="W1347" s="51">
        <v>3178</v>
      </c>
      <c r="X1347" s="57">
        <f>'[11]From Apr 2023'!$LY$10</f>
        <v>196825300.78000003</v>
      </c>
      <c r="Y1347" s="61">
        <f t="shared" si="104"/>
        <v>9.0156294097381462E-2</v>
      </c>
      <c r="Z1347" s="57">
        <f>'[11]From Apr 2023'!$LY$18</f>
        <v>2231274.27</v>
      </c>
      <c r="AA1347" s="59">
        <f t="shared" si="99"/>
        <v>7.5575455701330785E-2</v>
      </c>
    </row>
    <row r="1348" spans="1:27" ht="13" x14ac:dyDescent="0.3">
      <c r="A1348" s="52">
        <v>45536</v>
      </c>
      <c r="B1348" s="86">
        <f t="shared" si="105"/>
        <v>29370078.079859991</v>
      </c>
      <c r="C1348" s="53">
        <f t="shared" si="96"/>
        <v>0.32511710483842449</v>
      </c>
      <c r="D1348" s="54">
        <f>[9]Data!$AJ$1343</f>
        <v>26702312.04999999</v>
      </c>
      <c r="E1348" s="71">
        <f>[9]Data!$I$1343</f>
        <v>13838777.07</v>
      </c>
      <c r="F1348" s="55"/>
      <c r="G1348" s="53">
        <f t="shared" si="100"/>
        <v>0.17961305562447194</v>
      </c>
      <c r="H1348" s="56">
        <v>8380</v>
      </c>
      <c r="I1348" s="57">
        <f>'[10]Marketshare 2018'!$LZ$13</f>
        <v>2494045399.9699998</v>
      </c>
      <c r="J1348" s="58">
        <f t="shared" si="101"/>
        <v>2.3041453108533894E-2</v>
      </c>
      <c r="K1348" s="57">
        <f>'[10]Marketshare 2018'!$LZ$67</f>
        <v>10069837.609860001</v>
      </c>
      <c r="L1348" s="59">
        <f t="shared" si="97"/>
        <v>4.486168718313864E-2</v>
      </c>
      <c r="M1348" s="57">
        <v>379</v>
      </c>
      <c r="N1348" s="57">
        <f>'[10]Marketshare 2018'!$LZ$24</f>
        <v>229486656</v>
      </c>
      <c r="O1348" s="60">
        <f t="shared" si="102"/>
        <v>-4.9475183491468178E-2</v>
      </c>
      <c r="P1348" s="57">
        <f>'[10]Marketshare 2018'!$LZ$77</f>
        <v>3768885.54</v>
      </c>
      <c r="Q1348" s="59">
        <f t="shared" si="98"/>
        <v>0.18247904575331822</v>
      </c>
      <c r="R1348" s="54">
        <v>1455262.2999999998</v>
      </c>
      <c r="S1348" s="61">
        <f t="shared" si="103"/>
        <v>2.2418129221009053E-2</v>
      </c>
      <c r="T1348" s="4">
        <v>5306</v>
      </c>
      <c r="U1348" s="62">
        <f>[9]Data!$AG$1343</f>
        <v>430627.30000000005</v>
      </c>
      <c r="V1348" s="71">
        <f>[9]Data!$AH$1343</f>
        <v>10977645.37999999</v>
      </c>
      <c r="W1348" s="51">
        <v>3178</v>
      </c>
      <c r="X1348" s="57">
        <f>'[11]From Apr 2023'!$LZ$10</f>
        <v>233889914.42000002</v>
      </c>
      <c r="Y1348" s="61">
        <f t="shared" si="104"/>
        <v>0.16646398943883955</v>
      </c>
      <c r="Z1348" s="57">
        <f>'[11]From Apr 2023'!$LZ$18</f>
        <v>2667819.9500000002</v>
      </c>
      <c r="AA1348" s="59">
        <f t="shared" si="99"/>
        <v>7.6042040450686882E-2</v>
      </c>
    </row>
    <row r="1349" spans="1:27" ht="13" x14ac:dyDescent="0.3">
      <c r="A1349" s="52">
        <v>45543</v>
      </c>
      <c r="B1349" s="86">
        <f t="shared" si="105"/>
        <v>27739386.851500016</v>
      </c>
      <c r="C1349" s="53">
        <f t="shared" si="96"/>
        <v>8.2634140815665003E-2</v>
      </c>
      <c r="D1349" s="54">
        <f>[9]Data!$AJ$1344</f>
        <v>25247629.800000016</v>
      </c>
      <c r="E1349" s="71">
        <f>[9]Data!$I$1344</f>
        <v>13761275.199999999</v>
      </c>
      <c r="F1349" s="55"/>
      <c r="G1349" s="53">
        <f t="shared" si="100"/>
        <v>-7.9249026490247898E-2</v>
      </c>
      <c r="H1349" s="56">
        <v>8380</v>
      </c>
      <c r="I1349" s="57">
        <f>'[10]Marketshare 2018'!$MA$13</f>
        <v>2285311281.3099999</v>
      </c>
      <c r="J1349" s="58">
        <f t="shared" si="101"/>
        <v>-6.3608097176267586E-3</v>
      </c>
      <c r="K1349" s="57">
        <f>'[10]Marketshare 2018'!$MA$67</f>
        <v>9164885.9715</v>
      </c>
      <c r="L1349" s="59">
        <f t="shared" si="97"/>
        <v>4.4559385490639689E-2</v>
      </c>
      <c r="M1349" s="57">
        <v>379</v>
      </c>
      <c r="N1349" s="57">
        <f>'[10]Marketshare 2018'!$MA$24</f>
        <v>219746860</v>
      </c>
      <c r="O1349" s="60">
        <f t="shared" si="102"/>
        <v>-0.11716392441208201</v>
      </c>
      <c r="P1349" s="57">
        <f>'[10]Marketshare 2018'!$MA$77</f>
        <v>4591301.8499999996</v>
      </c>
      <c r="Q1349" s="59">
        <f t="shared" si="98"/>
        <v>0.23215105326192148</v>
      </c>
      <c r="R1349" s="54">
        <v>1090715.8599999999</v>
      </c>
      <c r="S1349" s="61">
        <f t="shared" si="103"/>
        <v>-0.21410087591640292</v>
      </c>
      <c r="T1349" s="4">
        <v>5306</v>
      </c>
      <c r="U1349" s="62">
        <f>[9]Data!$AG$1344</f>
        <v>499214.76</v>
      </c>
      <c r="V1349" s="71">
        <f>[9]Data!$AH$1344</f>
        <v>9896423.9800000172</v>
      </c>
      <c r="W1349" s="51">
        <v>3178</v>
      </c>
      <c r="X1349" s="57">
        <f>'[11]From Apr 2023'!$MA$10</f>
        <v>220927300.42000002</v>
      </c>
      <c r="Y1349" s="61">
        <f t="shared" si="104"/>
        <v>-2.6110309280431121E-2</v>
      </c>
      <c r="Z1349" s="57">
        <f>'[11]From Apr 2023'!$MA$18</f>
        <v>2496844.4299999997</v>
      </c>
      <c r="AA1349" s="59">
        <f t="shared" si="99"/>
        <v>7.5344375736673075E-2</v>
      </c>
    </row>
    <row r="1350" spans="1:27" ht="13" x14ac:dyDescent="0.3">
      <c r="A1350" s="52">
        <v>45550</v>
      </c>
      <c r="B1350" s="86">
        <f t="shared" si="105"/>
        <v>23520227.545899972</v>
      </c>
      <c r="C1350" s="53">
        <f t="shared" si="96"/>
        <v>-5.2886152082454618E-2</v>
      </c>
      <c r="D1350" s="54">
        <f>[9]Data!$AJ$1345</f>
        <v>21252174.399999972</v>
      </c>
      <c r="E1350" s="71">
        <f>[9]Data!$I$1345</f>
        <v>12506496.530000001</v>
      </c>
      <c r="F1350" s="55"/>
      <c r="G1350" s="53">
        <f t="shared" si="100"/>
        <v>-2.1314244111627634E-3</v>
      </c>
      <c r="H1350" s="56">
        <v>8380</v>
      </c>
      <c r="I1350" s="57">
        <f>'[10]Marketshare 2018'!$MB$13</f>
        <v>2225816829.23</v>
      </c>
      <c r="J1350" s="58">
        <f t="shared" si="101"/>
        <v>2.4118518147051571E-3</v>
      </c>
      <c r="K1350" s="57">
        <f>'[10]Marketshare 2018'!$MB$67</f>
        <v>8621360.5509000011</v>
      </c>
      <c r="L1350" s="59">
        <f t="shared" si="97"/>
        <v>4.3037186956277375E-2</v>
      </c>
      <c r="M1350" s="57">
        <v>379</v>
      </c>
      <c r="N1350" s="57">
        <f>'[10]Marketshare 2018'!$MB$24</f>
        <v>222917290</v>
      </c>
      <c r="O1350" s="60">
        <f t="shared" si="102"/>
        <v>6.5619171129228215E-2</v>
      </c>
      <c r="P1350" s="57">
        <f>'[10]Marketshare 2018'!$MB$77</f>
        <v>3885135.9749999996</v>
      </c>
      <c r="Q1350" s="59">
        <f t="shared" si="98"/>
        <v>0.19365109588403842</v>
      </c>
      <c r="R1350" s="54">
        <v>1078877.2799999998</v>
      </c>
      <c r="S1350" s="61">
        <f t="shared" si="103"/>
        <v>-0.13983471148177817</v>
      </c>
      <c r="T1350" s="4">
        <v>5306</v>
      </c>
      <c r="U1350" s="62">
        <f>[9]Data!$AG$1345</f>
        <v>1116738.1399999999</v>
      </c>
      <c r="V1350" s="71">
        <f>[9]Data!$AH$1345</f>
        <v>6550062.4499999722</v>
      </c>
      <c r="W1350" s="51">
        <v>3178</v>
      </c>
      <c r="X1350" s="57">
        <f>'[11]From Apr 2023'!$MB$10</f>
        <v>192496385.89999998</v>
      </c>
      <c r="Y1350" s="61">
        <f t="shared" si="104"/>
        <v>-2.8216796836823876E-2</v>
      </c>
      <c r="Z1350" s="57">
        <f>'[11]From Apr 2023'!$MB$18</f>
        <v>2268053.15</v>
      </c>
      <c r="AA1350" s="59">
        <f t="shared" si="99"/>
        <v>7.8548769955547174E-2</v>
      </c>
    </row>
    <row r="1351" spans="1:27" ht="13" x14ac:dyDescent="0.3">
      <c r="A1351" s="52">
        <v>45557</v>
      </c>
      <c r="B1351" s="86">
        <f t="shared" si="105"/>
        <v>19708389.988699995</v>
      </c>
      <c r="C1351" s="53">
        <f t="shared" si="96"/>
        <v>-2.1064643687597528E-2</v>
      </c>
      <c r="D1351" s="54">
        <f>[9]Data!$AJ$1346</f>
        <v>17626377.369999994</v>
      </c>
      <c r="E1351" s="71">
        <f>[9]Data!$I$1346</f>
        <v>11189123.539999999</v>
      </c>
      <c r="F1351" s="55"/>
      <c r="G1351" s="53">
        <f t="shared" si="100"/>
        <v>7.7577631215883791E-3</v>
      </c>
      <c r="H1351" s="56">
        <v>8380</v>
      </c>
      <c r="I1351" s="57">
        <f>'[10]Marketshare 2018'!$MC$13</f>
        <v>2100996572.6400001</v>
      </c>
      <c r="J1351" s="58">
        <f t="shared" si="101"/>
        <v>-2.1848513134072767E-2</v>
      </c>
      <c r="K1351" s="57">
        <f>'[10]Marketshare 2018'!$MC$67</f>
        <v>7865001.3537000008</v>
      </c>
      <c r="L1351" s="59">
        <f t="shared" si="97"/>
        <v>4.1594024982245341E-2</v>
      </c>
      <c r="M1351" s="57">
        <v>379</v>
      </c>
      <c r="N1351" s="57">
        <f>'[10]Marketshare 2018'!$MC$24</f>
        <v>204822215</v>
      </c>
      <c r="O1351" s="60">
        <f t="shared" si="102"/>
        <v>-6.081976818657886E-2</v>
      </c>
      <c r="P1351" s="57">
        <f>'[10]Marketshare 2018'!$MC$77</f>
        <v>3308474.4750000001</v>
      </c>
      <c r="Q1351" s="59">
        <f t="shared" si="98"/>
        <v>0.1794767598817345</v>
      </c>
      <c r="R1351" s="54">
        <v>1181886.3700000001</v>
      </c>
      <c r="S1351" s="61">
        <f t="shared" si="103"/>
        <v>0.19193633617014227</v>
      </c>
      <c r="T1351" s="4">
        <v>5306</v>
      </c>
      <c r="U1351" s="62">
        <f>[9]Data!$AG$1346</f>
        <v>0</v>
      </c>
      <c r="V1351" s="71">
        <f>[9]Data!$AH$1346</f>
        <v>5255367.4599999934</v>
      </c>
      <c r="W1351" s="51">
        <v>3178</v>
      </c>
      <c r="X1351" s="57">
        <f>'[11]From Apr 2023'!$MC$10</f>
        <v>185056476.56999999</v>
      </c>
      <c r="Y1351" s="61">
        <f t="shared" si="104"/>
        <v>3.4481731072173671E-2</v>
      </c>
      <c r="Z1351" s="57">
        <f>'[11]From Apr 2023'!$MC$18</f>
        <v>2097660.33</v>
      </c>
      <c r="AA1351" s="59">
        <f t="shared" si="99"/>
        <v>7.5568293848446974E-2</v>
      </c>
    </row>
    <row r="1352" spans="1:27" ht="13" x14ac:dyDescent="0.3">
      <c r="A1352" s="52">
        <v>45564</v>
      </c>
      <c r="B1352" s="86">
        <f t="shared" si="105"/>
        <v>28156363.661299992</v>
      </c>
      <c r="C1352" s="53">
        <f t="shared" si="96"/>
        <v>0.24603216969214592</v>
      </c>
      <c r="D1352" s="54">
        <f>[9]Data!$AJ$1347</f>
        <v>25690850.629999992</v>
      </c>
      <c r="E1352" s="71">
        <f>[9]Data!$I$1347</f>
        <v>12599814.91</v>
      </c>
      <c r="F1352" s="55"/>
      <c r="G1352" s="53">
        <f t="shared" si="100"/>
        <v>-4.0827089015805673E-2</v>
      </c>
      <c r="H1352" s="56">
        <v>8380</v>
      </c>
      <c r="I1352" s="57">
        <f>'[10]Marketshare 2018'!$MD$13</f>
        <v>2515553439.7400002</v>
      </c>
      <c r="J1352" s="58">
        <f t="shared" si="101"/>
        <v>3.619646915880792E-2</v>
      </c>
      <c r="K1352" s="57">
        <f>'[10]Marketshare 2018'!$MD$67</f>
        <v>8954613.3213</v>
      </c>
      <c r="L1352" s="59">
        <f t="shared" si="97"/>
        <v>3.9552212248086277E-2</v>
      </c>
      <c r="M1352" s="57">
        <v>379</v>
      </c>
      <c r="N1352" s="57">
        <f>'[10]Marketshare 2018'!$MD$24</f>
        <v>202648190</v>
      </c>
      <c r="O1352" s="60">
        <f t="shared" si="102"/>
        <v>-0.18057182452996101</v>
      </c>
      <c r="P1352" s="57">
        <f>'[10]Marketshare 2018'!$MD$77</f>
        <v>3501703.8</v>
      </c>
      <c r="Q1352" s="59">
        <f t="shared" si="98"/>
        <v>0.19199687892598499</v>
      </c>
      <c r="R1352" s="54">
        <v>1434827.71</v>
      </c>
      <c r="S1352" s="61">
        <f t="shared" si="103"/>
        <v>0.16045365647412901</v>
      </c>
      <c r="T1352" s="4">
        <v>5306</v>
      </c>
      <c r="U1352" s="62">
        <f>[9]Data!$AG$1347</f>
        <v>491769.33999999997</v>
      </c>
      <c r="V1352" s="71">
        <f>[9]Data!$AH$1347</f>
        <v>11164438.669999991</v>
      </c>
      <c r="W1352" s="51">
        <v>3178</v>
      </c>
      <c r="X1352" s="57">
        <f>'[11]From Apr 2023'!$MD$10</f>
        <v>231393804.29000002</v>
      </c>
      <c r="Y1352" s="61">
        <f t="shared" si="104"/>
        <v>0.44752175245269687</v>
      </c>
      <c r="Z1352" s="57">
        <f>'[11]From Apr 2023'!$MD$18</f>
        <v>2609010.8200000003</v>
      </c>
      <c r="AA1352" s="59">
        <f t="shared" si="99"/>
        <v>7.51679826520677E-2</v>
      </c>
    </row>
    <row r="1353" spans="1:27" ht="13" x14ac:dyDescent="0.3">
      <c r="A1353" s="52">
        <v>45571</v>
      </c>
      <c r="B1353" s="86">
        <f t="shared" si="105"/>
        <v>28020978.442400016</v>
      </c>
      <c r="C1353" s="53">
        <f t="shared" si="96"/>
        <v>-2.8640709185823399E-2</v>
      </c>
      <c r="D1353" s="54">
        <f>[9]Data!$AJ$1348</f>
        <v>25477515.220000014</v>
      </c>
      <c r="E1353" s="71">
        <f>[9]Data!$I$1348</f>
        <v>11349769.120000001</v>
      </c>
      <c r="F1353" s="55"/>
      <c r="G1353" s="53">
        <f t="shared" si="100"/>
        <v>-0.24860496702240187</v>
      </c>
      <c r="H1353" s="56">
        <v>8380</v>
      </c>
      <c r="I1353" s="57">
        <f>'[10]Marketshare 2018'!$ME$13</f>
        <v>2349818701.3600001</v>
      </c>
      <c r="J1353" s="58">
        <f t="shared" si="101"/>
        <v>-0.11688733075852087</v>
      </c>
      <c r="K1353" s="57">
        <f>'[10]Marketshare 2018'!$ME$67</f>
        <v>9165630.8124000002</v>
      </c>
      <c r="L1353" s="59">
        <f t="shared" si="97"/>
        <v>4.3339659481413634E-2</v>
      </c>
      <c r="M1353" s="57">
        <v>379</v>
      </c>
      <c r="N1353" s="57">
        <f>'[10]Marketshare 2018'!$ME$24</f>
        <v>198636086</v>
      </c>
      <c r="O1353" s="60">
        <f t="shared" si="102"/>
        <v>-0.15115069124207337</v>
      </c>
      <c r="P1353" s="57">
        <f>'[10]Marketshare 2018'!$ME$77</f>
        <v>2040871.5899999999</v>
      </c>
      <c r="Q1353" s="59">
        <f t="shared" si="98"/>
        <v>0.1141602790139552</v>
      </c>
      <c r="R1353" s="54">
        <v>1401604.1</v>
      </c>
      <c r="S1353" s="61">
        <f t="shared" si="103"/>
        <v>-2.1927100691340407E-2</v>
      </c>
      <c r="T1353" s="4">
        <v>5306</v>
      </c>
      <c r="U1353" s="62">
        <f>[9]Data!$AG$1348</f>
        <v>867916.74</v>
      </c>
      <c r="V1353" s="71">
        <f>[9]Data!$AH$1348</f>
        <v>11858225.260000015</v>
      </c>
      <c r="W1353" s="51">
        <v>3178</v>
      </c>
      <c r="X1353" s="57">
        <f>'[11]From Apr 2023'!$ME$10</f>
        <v>242946940.44</v>
      </c>
      <c r="Y1353" s="61">
        <f t="shared" si="104"/>
        <v>9.8939873612961415E-2</v>
      </c>
      <c r="Z1353" s="57">
        <f>'[11]From Apr 2023'!$ME$18</f>
        <v>2686729.9400000004</v>
      </c>
      <c r="AA1353" s="59">
        <f t="shared" si="99"/>
        <v>7.3726110322253277E-2</v>
      </c>
    </row>
    <row r="1354" spans="1:27" ht="13" x14ac:dyDescent="0.3">
      <c r="A1354" s="52">
        <v>45578</v>
      </c>
      <c r="B1354" s="86">
        <f t="shared" si="105"/>
        <v>25183322.594499983</v>
      </c>
      <c r="C1354" s="53">
        <f t="shared" si="96"/>
        <v>6.0727141772189519E-2</v>
      </c>
      <c r="D1354" s="54">
        <f>[9]Data!$AJ$1349</f>
        <v>22962970.639999986</v>
      </c>
      <c r="E1354" s="71">
        <f>[9]Data!$I$1349</f>
        <v>12779266.74</v>
      </c>
      <c r="F1354" s="55"/>
      <c r="G1354" s="53">
        <f t="shared" si="100"/>
        <v>-2.0768302225834812E-2</v>
      </c>
      <c r="H1354" s="56">
        <v>8380</v>
      </c>
      <c r="I1354" s="57">
        <f>'[10]Marketshare 2018'!$MF$13</f>
        <v>2219060226.23</v>
      </c>
      <c r="J1354" s="58">
        <f t="shared" si="101"/>
        <v>-4.4942892978614424E-2</v>
      </c>
      <c r="K1354" s="57">
        <f>'[10]Marketshare 2018'!$MF$67</f>
        <v>9245267.6444999985</v>
      </c>
      <c r="L1354" s="59">
        <f t="shared" si="97"/>
        <v>4.6292207320808777E-2</v>
      </c>
      <c r="M1354" s="57">
        <v>379</v>
      </c>
      <c r="N1354" s="57">
        <f>'[10]Marketshare 2018'!$MF$24</f>
        <v>199819787</v>
      </c>
      <c r="O1354" s="60">
        <f t="shared" si="102"/>
        <v>-0.11955201408661875</v>
      </c>
      <c r="P1354" s="57">
        <f>'[10]Marketshare 2018'!$MF$77</f>
        <v>3521035.98</v>
      </c>
      <c r="Q1354" s="59">
        <f t="shared" si="98"/>
        <v>0.19578952909203132</v>
      </c>
      <c r="R1354" s="54">
        <v>1188949.99</v>
      </c>
      <c r="S1354" s="61">
        <f t="shared" si="103"/>
        <v>-4.7208027798334107E-2</v>
      </c>
      <c r="T1354" s="4">
        <v>5306</v>
      </c>
      <c r="U1354" s="62">
        <f>[9]Data!$AG$1349</f>
        <v>506085.02</v>
      </c>
      <c r="V1354" s="71">
        <f>[9]Data!$AH$1349</f>
        <v>8488668.8899999857</v>
      </c>
      <c r="W1354" s="51">
        <v>3178</v>
      </c>
      <c r="X1354" s="57">
        <f>'[11]From Apr 2023'!$MF$10</f>
        <v>199079729.38</v>
      </c>
      <c r="Y1354" s="61">
        <f t="shared" si="104"/>
        <v>-6.2097518310928135E-2</v>
      </c>
      <c r="Z1354" s="57">
        <f>'[11]From Apr 2023'!$MF$18</f>
        <v>2233315.0700000003</v>
      </c>
      <c r="AA1354" s="59">
        <f t="shared" si="99"/>
        <v>7.4787961485088775E-2</v>
      </c>
    </row>
    <row r="1355" spans="1:27" ht="13" x14ac:dyDescent="0.3">
      <c r="A1355" s="52">
        <v>45585</v>
      </c>
      <c r="B1355" s="86">
        <f t="shared" si="105"/>
        <v>18478318.130500015</v>
      </c>
      <c r="C1355" s="53">
        <f t="shared" si="96"/>
        <v>-0.25720042229868467</v>
      </c>
      <c r="D1355" s="54">
        <f>[9]Data!$AJ$1350</f>
        <v>16227522.150000012</v>
      </c>
      <c r="E1355" s="71">
        <f>[9]Data!$I$1350</f>
        <v>10417972.949999999</v>
      </c>
      <c r="F1355" s="55"/>
      <c r="G1355" s="53">
        <f t="shared" si="100"/>
        <v>-0.24855168347631407</v>
      </c>
      <c r="H1355" s="56">
        <v>8380</v>
      </c>
      <c r="I1355" s="57">
        <f>'[10]Marketshare 2018'!$MG$13</f>
        <v>2137930468.7700002</v>
      </c>
      <c r="J1355" s="58">
        <f t="shared" si="101"/>
        <v>-3.3502835544764964E-2</v>
      </c>
      <c r="K1355" s="57">
        <f>'[10]Marketshare 2018'!$MG$67</f>
        <v>7583701.5405000011</v>
      </c>
      <c r="L1355" s="59">
        <f t="shared" si="97"/>
        <v>3.9413513058953048E-2</v>
      </c>
      <c r="M1355" s="57">
        <v>379</v>
      </c>
      <c r="N1355" s="57">
        <f>'[10]Marketshare 2018'!$MG$24</f>
        <v>188327670</v>
      </c>
      <c r="O1355" s="60">
        <f t="shared" si="102"/>
        <v>-0.16058301714033307</v>
      </c>
      <c r="P1355" s="57">
        <f>'[10]Marketshare 2018'!$MG$77</f>
        <v>2834271.4499999997</v>
      </c>
      <c r="Q1355" s="59">
        <f t="shared" si="98"/>
        <v>0.16721868326624545</v>
      </c>
      <c r="R1355" s="54">
        <v>970594.84</v>
      </c>
      <c r="S1355" s="61">
        <f t="shared" si="103"/>
        <v>-0.19013530494575881</v>
      </c>
      <c r="T1355" s="4">
        <v>5306</v>
      </c>
      <c r="U1355" s="62">
        <f>[9]Data!$AG$1350</f>
        <v>434573.25</v>
      </c>
      <c r="V1355" s="71">
        <f>[9]Data!$AH$1350</f>
        <v>4404381.1100000124</v>
      </c>
      <c r="W1355" s="51">
        <v>3178</v>
      </c>
      <c r="X1355" s="57">
        <f>'[11]From Apr 2023'!$MG$10</f>
        <v>192061056.78</v>
      </c>
      <c r="Y1355" s="61">
        <f t="shared" si="104"/>
        <v>5.0411484490222147E-2</v>
      </c>
      <c r="Z1355" s="57">
        <f>'[11]From Apr 2023'!$MG$18</f>
        <v>2250795.94</v>
      </c>
      <c r="AA1355" s="59">
        <f t="shared" si="99"/>
        <v>7.8127791850352998E-2</v>
      </c>
    </row>
    <row r="1356" spans="1:27" ht="13" x14ac:dyDescent="0.3">
      <c r="A1356" s="52">
        <v>45592</v>
      </c>
      <c r="B1356" s="86">
        <f t="shared" si="105"/>
        <v>28428623.048499987</v>
      </c>
      <c r="C1356" s="53">
        <f t="shared" si="96"/>
        <v>0.704888680205211</v>
      </c>
      <c r="D1356" s="54">
        <f>[9]Data!$AJ$1351</f>
        <v>25902224.849999987</v>
      </c>
      <c r="E1356" s="71">
        <f>[9]Data!$I$1351</f>
        <v>11645443.130000001</v>
      </c>
      <c r="F1356" s="55"/>
      <c r="G1356" s="53">
        <f t="shared" si="100"/>
        <v>0.12886375524275584</v>
      </c>
      <c r="H1356" s="56">
        <v>8380</v>
      </c>
      <c r="I1356" s="57">
        <f>'[10]Marketshare 2018'!$MH$13</f>
        <v>2263976644.4899998</v>
      </c>
      <c r="J1356" s="58">
        <f t="shared" si="101"/>
        <v>0.13097668119036254</v>
      </c>
      <c r="K1356" s="57">
        <f>'[10]Marketshare 2018'!$MH$67</f>
        <v>8086205.0384999998</v>
      </c>
      <c r="L1356" s="59">
        <f t="shared" si="97"/>
        <v>3.9685357562617235E-2</v>
      </c>
      <c r="M1356" s="57">
        <v>379</v>
      </c>
      <c r="N1356" s="57">
        <f>'[10]Marketshare 2018'!$MH$24</f>
        <v>192699110</v>
      </c>
      <c r="O1356" s="60">
        <f t="shared" si="102"/>
        <v>-0.1324006604861222</v>
      </c>
      <c r="P1356" s="57">
        <f>'[10]Marketshare 2018'!$MH$77</f>
        <v>3553060.5</v>
      </c>
      <c r="Q1356" s="59">
        <f t="shared" si="98"/>
        <v>0.2048709514019032</v>
      </c>
      <c r="R1356" s="54">
        <v>1275806.67</v>
      </c>
      <c r="S1356" s="61">
        <f t="shared" si="103"/>
        <v>0.23104073538619585</v>
      </c>
      <c r="T1356" s="4">
        <v>5306</v>
      </c>
      <c r="U1356" s="62">
        <f>[9]Data!$AG$1351</f>
        <v>645894.19999999995</v>
      </c>
      <c r="V1356" s="71">
        <f>[9]Data!$AH$1351</f>
        <v>12335080.849999987</v>
      </c>
      <c r="W1356" s="51">
        <v>3178</v>
      </c>
      <c r="X1356" s="57">
        <f>'[11]From Apr 2023'!$MH$10</f>
        <v>217552047.78</v>
      </c>
      <c r="Y1356" s="61">
        <f t="shared" si="104"/>
        <v>0.26728603431204978</v>
      </c>
      <c r="Z1356" s="57">
        <f>'[11]From Apr 2023'!$MH$18</f>
        <v>2532575.79</v>
      </c>
      <c r="AA1356" s="59">
        <f t="shared" si="99"/>
        <v>7.7608272467624945E-2</v>
      </c>
    </row>
    <row r="1357" spans="1:27" ht="13" x14ac:dyDescent="0.3">
      <c r="A1357" s="52">
        <v>45599</v>
      </c>
      <c r="B1357" s="86">
        <f t="shared" si="105"/>
        <v>25273460.988900013</v>
      </c>
      <c r="C1357" s="53">
        <f t="shared" si="96"/>
        <v>0.22362879006023961</v>
      </c>
      <c r="D1357" s="54">
        <f>[9]Data!$AJ$1352</f>
        <v>22685519.410000011</v>
      </c>
      <c r="E1357" s="71">
        <f>[9]Data!$I$1352</f>
        <v>12567938.02</v>
      </c>
      <c r="F1357" s="55"/>
      <c r="G1357" s="53">
        <f t="shared" si="100"/>
        <v>9.9230499528235594E-3</v>
      </c>
      <c r="H1357" s="56">
        <v>8380</v>
      </c>
      <c r="I1357" s="57">
        <f>'[10]Marketshare 2018'!$MI$13</f>
        <v>2385952373.9000006</v>
      </c>
      <c r="J1357" s="58">
        <f t="shared" si="101"/>
        <v>-3.7090766454707103E-3</v>
      </c>
      <c r="K1357" s="57">
        <f>'[10]Marketshare 2018'!$MI$67</f>
        <v>8120116.3239000002</v>
      </c>
      <c r="L1357" s="59">
        <f t="shared" si="97"/>
        <v>3.7814465911791682E-2</v>
      </c>
      <c r="M1357" s="57">
        <v>379</v>
      </c>
      <c r="N1357" s="57">
        <f>'[10]Marketshare 2018'!$MI$24</f>
        <v>200576910</v>
      </c>
      <c r="O1357" s="60">
        <f t="shared" si="102"/>
        <v>-0.18749743531951779</v>
      </c>
      <c r="P1357" s="57">
        <f>'[10]Marketshare 2018'!$MI$77</f>
        <v>4279592.4749999996</v>
      </c>
      <c r="Q1357" s="59">
        <f t="shared" si="98"/>
        <v>0.23707129350033362</v>
      </c>
      <c r="R1357" s="54">
        <v>1490835.15</v>
      </c>
      <c r="S1357" s="61">
        <f t="shared" si="103"/>
        <v>0.20405320400549676</v>
      </c>
      <c r="T1357" s="4">
        <v>5306</v>
      </c>
      <c r="U1357" s="62">
        <f>[9]Data!$AG$1352</f>
        <v>497557.79</v>
      </c>
      <c r="V1357" s="71">
        <f>[9]Data!$AH$1352</f>
        <v>8129188.4500000132</v>
      </c>
      <c r="W1357" s="51">
        <v>3178</v>
      </c>
      <c r="X1357" s="57">
        <f>'[11]From Apr 2023'!$MI$10</f>
        <v>240441699.37</v>
      </c>
      <c r="Y1357" s="61">
        <f t="shared" si="104"/>
        <v>0.12939151435031104</v>
      </c>
      <c r="Z1357" s="57">
        <f>'[11]From Apr 2023'!$MI$18</f>
        <v>2756170.8000000003</v>
      </c>
      <c r="AA1357" s="59">
        <f t="shared" si="99"/>
        <v>7.6419656191685503E-2</v>
      </c>
    </row>
    <row r="1358" spans="1:27" ht="13" x14ac:dyDescent="0.3">
      <c r="A1358" s="52">
        <v>45606</v>
      </c>
      <c r="B1358" s="86">
        <f t="shared" si="105"/>
        <v>27656296.131299987</v>
      </c>
      <c r="C1358" s="53">
        <f t="shared" si="96"/>
        <v>0.11858279882769707</v>
      </c>
      <c r="D1358" s="54">
        <f>[9]Data!$AJ$1353</f>
        <v>25182161.969999984</v>
      </c>
      <c r="E1358" s="71">
        <f>[9]Data!$I$1353</f>
        <v>12340738.59</v>
      </c>
      <c r="F1358" s="55"/>
      <c r="G1358" s="53">
        <f t="shared" si="100"/>
        <v>-0.19184358036848514</v>
      </c>
      <c r="H1358" s="56">
        <v>8380</v>
      </c>
      <c r="I1358" s="57">
        <f>'[10]Marketshare 2018'!$MJ$13</f>
        <v>2265582344.6900005</v>
      </c>
      <c r="J1358" s="58">
        <f t="shared" si="101"/>
        <v>-0.10059688498997388</v>
      </c>
      <c r="K1358" s="57">
        <f>'[10]Marketshare 2018'!$MJ$67</f>
        <v>8996004.6812999994</v>
      </c>
      <c r="L1358" s="59">
        <f t="shared" si="97"/>
        <v>4.4119167773474556E-2</v>
      </c>
      <c r="M1358" s="57">
        <v>379</v>
      </c>
      <c r="N1358" s="57">
        <f>'[10]Marketshare 2018'!$MJ$24</f>
        <v>185858345</v>
      </c>
      <c r="O1358" s="60">
        <f t="shared" si="102"/>
        <v>-0.2631703087419619</v>
      </c>
      <c r="P1358" s="57">
        <f>'[10]Marketshare 2018'!$MJ$77</f>
        <v>3344733.9</v>
      </c>
      <c r="Q1358" s="59">
        <f t="shared" si="98"/>
        <v>0.19995717706406996</v>
      </c>
      <c r="R1358" s="54">
        <v>1197773.6000000001</v>
      </c>
      <c r="S1358" s="61">
        <f t="shared" si="103"/>
        <v>-0.23182494837695977</v>
      </c>
      <c r="T1358" s="4">
        <v>5306</v>
      </c>
      <c r="U1358" s="62">
        <f>[9]Data!$AG$1353</f>
        <v>545374.56000000006</v>
      </c>
      <c r="V1358" s="71">
        <f>[9]Data!$AH$1353</f>
        <v>11098275.219999984</v>
      </c>
      <c r="W1358" s="51">
        <v>3178</v>
      </c>
      <c r="X1358" s="57">
        <f>'[11]From Apr 2023'!$MJ$10</f>
        <v>217660643.37</v>
      </c>
      <c r="Y1358" s="61">
        <f t="shared" si="104"/>
        <v>-4.1136932476464549E-2</v>
      </c>
      <c r="Z1358" s="57">
        <f>'[11]From Apr 2023'!$MJ$18</f>
        <v>2474134.17</v>
      </c>
      <c r="AA1358" s="59">
        <f t="shared" si="99"/>
        <v>7.577956007398895E-2</v>
      </c>
    </row>
    <row r="1359" spans="1:27" ht="13" x14ac:dyDescent="0.3">
      <c r="A1359" s="52">
        <v>45613</v>
      </c>
      <c r="B1359" s="86">
        <f t="shared" si="105"/>
        <v>23291307.727000006</v>
      </c>
      <c r="C1359" s="53">
        <f t="shared" si="96"/>
        <v>8.7155285262907611E-2</v>
      </c>
      <c r="D1359" s="54">
        <f>[9]Data!$AJ$1354</f>
        <v>21141364.740000006</v>
      </c>
      <c r="E1359" s="71">
        <f>[9]Data!$I$1354</f>
        <v>12736637.67</v>
      </c>
      <c r="F1359" s="55"/>
      <c r="G1359" s="53">
        <f t="shared" si="100"/>
        <v>-1.238267598037579E-2</v>
      </c>
      <c r="H1359" s="56">
        <v>8380</v>
      </c>
      <c r="I1359" s="57">
        <f>'[10]Marketshare 2018'!$MK$13</f>
        <v>2117163907.3899999</v>
      </c>
      <c r="J1359" s="58">
        <f t="shared" si="101"/>
        <v>-4.9589608060923385E-2</v>
      </c>
      <c r="K1359" s="57">
        <f>'[10]Marketshare 2018'!$MK$67</f>
        <v>7570363.8419999992</v>
      </c>
      <c r="L1359" s="59">
        <f t="shared" si="97"/>
        <v>3.9730109466912078E-2</v>
      </c>
      <c r="M1359" s="57">
        <v>379</v>
      </c>
      <c r="N1359" s="57">
        <f>'[10]Marketshare 2018'!$MK$24</f>
        <v>212984885</v>
      </c>
      <c r="O1359" s="60">
        <f t="shared" si="102"/>
        <v>-2.4825023795042367E-2</v>
      </c>
      <c r="P1359" s="57">
        <f>'[10]Marketshare 2018'!$MK$77</f>
        <v>5166273.8250000002</v>
      </c>
      <c r="Q1359" s="59">
        <f t="shared" si="98"/>
        <v>0.26951697769538907</v>
      </c>
      <c r="R1359" s="54">
        <v>941953.05</v>
      </c>
      <c r="S1359" s="61">
        <f t="shared" si="103"/>
        <v>-0.17237637548874507</v>
      </c>
      <c r="T1359" s="4">
        <v>5306</v>
      </c>
      <c r="U1359" s="62">
        <f>[9]Data!$AG$1354</f>
        <v>840231.47</v>
      </c>
      <c r="V1359" s="71">
        <f>[9]Data!$AH$1354</f>
        <v>6622542.5500000063</v>
      </c>
      <c r="W1359" s="51">
        <v>3178</v>
      </c>
      <c r="X1359" s="57">
        <f>'[11]From Apr 2023'!$MK$10</f>
        <v>193356862.68000001</v>
      </c>
      <c r="Y1359" s="61">
        <f t="shared" si="104"/>
        <v>1.2415491043047178E-2</v>
      </c>
      <c r="Z1359" s="57">
        <f>'[11]From Apr 2023'!$MK$18</f>
        <v>2149942.9900000002</v>
      </c>
      <c r="AA1359" s="59">
        <f t="shared" si="99"/>
        <v>7.4126943662647701E-2</v>
      </c>
    </row>
    <row r="1360" spans="1:27" ht="13" x14ac:dyDescent="0.3">
      <c r="A1360" s="52">
        <v>45620</v>
      </c>
      <c r="B1360" s="86">
        <f t="shared" si="105"/>
        <v>23000672.334100004</v>
      </c>
      <c r="C1360" s="53">
        <f t="shared" si="96"/>
        <v>7.63238535029378E-2</v>
      </c>
      <c r="D1360" s="54">
        <f>[9]Data!$AJ$1355</f>
        <v>20796939.820000008</v>
      </c>
      <c r="E1360" s="71">
        <f>[9]Data!$I$1355</f>
        <v>11515564.780000001</v>
      </c>
      <c r="F1360" s="55"/>
      <c r="G1360" s="53">
        <f t="shared" si="100"/>
        <v>-1.7121606882479101E-2</v>
      </c>
      <c r="H1360" s="56">
        <v>8380</v>
      </c>
      <c r="I1360" s="57">
        <f>'[10]Marketshare 2018'!$ML$13</f>
        <v>2212909211.3200002</v>
      </c>
      <c r="J1360" s="58">
        <f t="shared" si="101"/>
        <v>5.1626136594394856E-2</v>
      </c>
      <c r="K1360" s="57">
        <f>'[10]Marketshare 2018'!$ML$67</f>
        <v>8523926.0090999994</v>
      </c>
      <c r="L1360" s="59">
        <f t="shared" si="97"/>
        <v>4.2798994421242124E-2</v>
      </c>
      <c r="M1360" s="57">
        <v>379</v>
      </c>
      <c r="N1360" s="57">
        <f>'[10]Marketshare 2018'!$ML$24</f>
        <v>197721005</v>
      </c>
      <c r="O1360" s="60">
        <f t="shared" si="102"/>
        <v>-0.17407041673913326</v>
      </c>
      <c r="P1360" s="57">
        <f>'[10]Marketshare 2018'!$ML$77</f>
        <v>2987658.6749999998</v>
      </c>
      <c r="Q1360" s="59">
        <f t="shared" si="98"/>
        <v>0.16789418757000552</v>
      </c>
      <c r="R1360" s="54">
        <v>962799.26</v>
      </c>
      <c r="S1360" s="61">
        <f t="shared" si="103"/>
        <v>-0.10002369403504074</v>
      </c>
      <c r="T1360" s="4">
        <v>5306</v>
      </c>
      <c r="U1360" s="62">
        <f>[9]Data!$AG$1355</f>
        <v>349607.85</v>
      </c>
      <c r="V1360" s="71">
        <f>[9]Data!$AH$1355</f>
        <v>7968967.9300000072</v>
      </c>
      <c r="W1360" s="51">
        <v>3178</v>
      </c>
      <c r="X1360" s="57">
        <f>'[11]From Apr 2023'!$ML$10</f>
        <v>194989123.91</v>
      </c>
      <c r="Y1360" s="61">
        <f t="shared" si="104"/>
        <v>8.6293645806546415E-2</v>
      </c>
      <c r="Z1360" s="57">
        <f>'[11]From Apr 2023'!$ML$18</f>
        <v>2207712.61</v>
      </c>
      <c r="AA1360" s="59">
        <f t="shared" si="99"/>
        <v>7.5481564158727171E-2</v>
      </c>
    </row>
    <row r="1361" spans="1:27" ht="13" x14ac:dyDescent="0.3">
      <c r="A1361" s="52">
        <v>45627</v>
      </c>
      <c r="B1361" s="86">
        <f t="shared" si="105"/>
        <v>32241134.672999989</v>
      </c>
      <c r="C1361" s="53">
        <f t="shared" si="96"/>
        <v>0.27611137951202447</v>
      </c>
      <c r="D1361" s="54">
        <f>[9]Data!$AJ$1356</f>
        <v>29368939.04999999</v>
      </c>
      <c r="E1361" s="71">
        <f>[9]Data!$I$1356</f>
        <v>11871366.58</v>
      </c>
      <c r="F1361" s="55"/>
      <c r="G1361" s="53">
        <f t="shared" si="100"/>
        <v>-0.18817686518846111</v>
      </c>
      <c r="H1361" s="56">
        <v>8380</v>
      </c>
      <c r="I1361" s="57">
        <f>'[10]Marketshare 2018'!$MM$13</f>
        <v>2529285748.9400001</v>
      </c>
      <c r="J1361" s="58">
        <f t="shared" si="101"/>
        <v>5.3220995493350687E-2</v>
      </c>
      <c r="K1361" s="57">
        <f>'[10]Marketshare 2018'!$MM$67</f>
        <v>8982638.2080000006</v>
      </c>
      <c r="L1361" s="59">
        <f t="shared" si="97"/>
        <v>3.9460583384786876E-2</v>
      </c>
      <c r="M1361" s="57">
        <v>379</v>
      </c>
      <c r="N1361" s="57">
        <f>'[10]Marketshare 2018'!$MM$24</f>
        <v>213910815</v>
      </c>
      <c r="O1361" s="60">
        <f t="shared" si="102"/>
        <v>-0.16550358025337208</v>
      </c>
      <c r="P1361" s="57">
        <f>'[10]Marketshare 2018'!$MM$77</f>
        <v>2859771.375</v>
      </c>
      <c r="Q1361" s="59">
        <f t="shared" si="98"/>
        <v>0.14854432441856669</v>
      </c>
      <c r="R1361" s="54">
        <v>1744782.86</v>
      </c>
      <c r="S1361" s="61">
        <f t="shared" si="103"/>
        <v>0.32822028966098649</v>
      </c>
      <c r="T1361" s="4">
        <v>5306</v>
      </c>
      <c r="U1361" s="62">
        <f>[9]Data!$AG$1356</f>
        <v>370495.37</v>
      </c>
      <c r="V1361" s="71">
        <f>[9]Data!$AH$1356</f>
        <v>15382294.239999987</v>
      </c>
      <c r="W1361" s="51">
        <v>3178</v>
      </c>
      <c r="X1361" s="57">
        <f>'[11]From Apr 2023'!$MM$10</f>
        <v>260095931.99000001</v>
      </c>
      <c r="Y1361" s="61">
        <f t="shared" si="104"/>
        <v>0.33392259459021312</v>
      </c>
      <c r="Z1361" s="57">
        <f>'[11]From Apr 2023'!$MM$18</f>
        <v>2901152.62</v>
      </c>
      <c r="AA1361" s="59">
        <f>(Z1361/0.15)/X1361</f>
        <v>7.4361091765980714E-2</v>
      </c>
    </row>
    <row r="1362" spans="1:27" ht="13" x14ac:dyDescent="0.3">
      <c r="A1362" s="52">
        <v>45634</v>
      </c>
      <c r="B1362" s="86">
        <f t="shared" si="105"/>
        <v>29602544.435499992</v>
      </c>
      <c r="C1362" s="53">
        <f t="shared" si="96"/>
        <v>0.16248031487524339</v>
      </c>
      <c r="D1362" s="54">
        <f>[9]Data!$AJ$1357</f>
        <v>26865543.159999996</v>
      </c>
      <c r="E1362" s="71">
        <f>[9]Data!$I$1357</f>
        <v>13942304.029999999</v>
      </c>
      <c r="F1362" s="55"/>
      <c r="G1362" s="53">
        <f t="shared" si="100"/>
        <v>-2.6678343553887318E-2</v>
      </c>
      <c r="H1362" s="56">
        <v>8380</v>
      </c>
      <c r="I1362" s="57">
        <f>'[10]Marketshare 2018'!$MN$13</f>
        <v>2609601653.9200001</v>
      </c>
      <c r="J1362" s="58">
        <f t="shared" si="101"/>
        <v>3.9151621292189853E-2</v>
      </c>
      <c r="K1362" s="57">
        <f>'[10]Marketshare 2018'!$MN$67</f>
        <v>8935152.2054999992</v>
      </c>
      <c r="L1362" s="59">
        <f t="shared" si="97"/>
        <v>3.8043917086298527E-2</v>
      </c>
      <c r="M1362" s="57">
        <v>379</v>
      </c>
      <c r="N1362" s="57">
        <f>'[10]Marketshare 2018'!$MN$24</f>
        <v>220580875</v>
      </c>
      <c r="O1362" s="60">
        <f t="shared" si="102"/>
        <v>-8.8966293084303594E-2</v>
      </c>
      <c r="P1362" s="57">
        <f>'[10]Marketshare 2018'!$MN$77</f>
        <v>4991675.04</v>
      </c>
      <c r="Q1362" s="59">
        <f t="shared" si="98"/>
        <v>0.25144091027837295</v>
      </c>
      <c r="R1362" s="54">
        <v>1306162.1000000001</v>
      </c>
      <c r="S1362" s="61">
        <f t="shared" si="103"/>
        <v>-0.14585335508787156</v>
      </c>
      <c r="T1362" s="4">
        <v>5306</v>
      </c>
      <c r="U1362" s="62">
        <f>[9]Data!$AG$1357</f>
        <v>932785.51</v>
      </c>
      <c r="V1362" s="71">
        <f>[9]Data!$AH$1357</f>
        <v>10684291.519999996</v>
      </c>
      <c r="W1362" s="51">
        <v>3178</v>
      </c>
      <c r="X1362" s="57">
        <f>'[11]From Apr 2023'!$MN$10</f>
        <v>241503207.39000002</v>
      </c>
      <c r="Y1362" s="61">
        <f t="shared" si="104"/>
        <v>3.6743475041507434E-3</v>
      </c>
      <c r="Z1362" s="57">
        <f>'[11]From Apr 2023'!$MN$18</f>
        <v>2752478.0599999996</v>
      </c>
      <c r="AA1362" s="59">
        <f t="shared" si="99"/>
        <v>7.5981822070381108E-2</v>
      </c>
    </row>
    <row r="1363" spans="1:27" ht="13" x14ac:dyDescent="0.3">
      <c r="A1363" s="52">
        <v>45641</v>
      </c>
      <c r="B1363" s="86">
        <f t="shared" si="105"/>
        <v>28465419.051600002</v>
      </c>
      <c r="C1363" s="53">
        <f t="shared" si="96"/>
        <v>0.15321656250165838</v>
      </c>
      <c r="D1363" s="54">
        <f>[9]Data!$AJ$1358</f>
        <v>25608799.300000004</v>
      </c>
      <c r="E1363" s="71">
        <f>[9]Data!$I$1358</f>
        <v>12458541.23</v>
      </c>
      <c r="F1363" s="55"/>
      <c r="G1363" s="53">
        <f t="shared" si="100"/>
        <v>-6.7634442572965026E-2</v>
      </c>
      <c r="H1363" s="56">
        <v>8380</v>
      </c>
      <c r="I1363" s="57">
        <f>'[10]Marketshare 2018'!$MO$13</f>
        <v>2712801008.2400002</v>
      </c>
      <c r="J1363" s="58">
        <f t="shared" si="101"/>
        <v>8.9376445155857631E-2</v>
      </c>
      <c r="K1363" s="57">
        <f>'[10]Marketshare 2018'!$MO$67</f>
        <v>9400492.5066</v>
      </c>
      <c r="L1363" s="59">
        <f t="shared" si="97"/>
        <v>3.850260908291412E-2</v>
      </c>
      <c r="M1363" s="57">
        <v>379</v>
      </c>
      <c r="N1363" s="57">
        <f>'[10]Marketshare 2018'!$MO$24</f>
        <v>204087075</v>
      </c>
      <c r="O1363" s="60">
        <f t="shared" si="102"/>
        <v>-0.16321342213591139</v>
      </c>
      <c r="P1363" s="57">
        <f>'[10]Marketshare 2018'!$MO$77</f>
        <v>3036916.4849999999</v>
      </c>
      <c r="Q1363" s="59">
        <f t="shared" si="98"/>
        <v>0.16533882167697292</v>
      </c>
      <c r="R1363" s="54">
        <v>1387382.5500000003</v>
      </c>
      <c r="S1363" s="61">
        <f>(R1363/R1310)-1</f>
        <v>5.3684207144647722E-2</v>
      </c>
      <c r="T1363" s="4">
        <v>5306</v>
      </c>
      <c r="U1363" s="62">
        <f>[9]Data!$AG$1358</f>
        <v>1270853.8999999999</v>
      </c>
      <c r="V1363" s="71">
        <f>[9]Data!$AH$1358</f>
        <v>10492021.620000001</v>
      </c>
      <c r="W1363" s="51">
        <v>3178</v>
      </c>
      <c r="X1363" s="57">
        <f>'[11]From Apr 2023'!$MO$10</f>
        <v>248178779.22999999</v>
      </c>
      <c r="Y1363" s="61">
        <f t="shared" si="104"/>
        <v>0.11173408432564247</v>
      </c>
      <c r="Z1363" s="57">
        <f>'[11]From Apr 2023'!$MO$18</f>
        <v>2877751.99</v>
      </c>
      <c r="AA1363" s="59">
        <f t="shared" si="99"/>
        <v>7.7303197824528477E-2</v>
      </c>
    </row>
    <row r="1364" spans="1:27" ht="13" x14ac:dyDescent="0.3">
      <c r="A1364" s="52">
        <v>45648</v>
      </c>
      <c r="B1364" s="86">
        <f t="shared" si="105"/>
        <v>26704372.839400001</v>
      </c>
      <c r="C1364" s="53">
        <f t="shared" si="96"/>
        <v>-7.0863550923008667E-2</v>
      </c>
      <c r="D1364" s="54">
        <f>[9]Data!$AJ$1359</f>
        <v>23707157.27</v>
      </c>
      <c r="E1364" s="71">
        <f>[9]Data!$I$1359</f>
        <v>15750306.419999998</v>
      </c>
      <c r="F1364" s="55"/>
      <c r="G1364" s="53">
        <f t="shared" si="100"/>
        <v>-2.605118921436933E-2</v>
      </c>
      <c r="H1364" s="56">
        <v>8380</v>
      </c>
      <c r="I1364" s="57">
        <f>'[10]Marketshare 2018'!$MP$13</f>
        <v>2724974306.3299999</v>
      </c>
      <c r="J1364" s="58">
        <f t="shared" si="101"/>
        <v>6.6643030823926308E-2</v>
      </c>
      <c r="K1364" s="57">
        <f>'[10]Marketshare 2018'!$MP$67</f>
        <v>10101737.444399999</v>
      </c>
      <c r="L1364" s="59">
        <f t="shared" si="97"/>
        <v>4.1189939625950849E-2</v>
      </c>
      <c r="M1364" s="57">
        <v>379</v>
      </c>
      <c r="N1364" s="57">
        <f>'[10]Marketshare 2018'!$MP$24</f>
        <v>235203660</v>
      </c>
      <c r="O1364" s="60">
        <f t="shared" si="102"/>
        <v>-8.3598818975186062E-2</v>
      </c>
      <c r="P1364" s="57">
        <f>'[10]Marketshare 2018'!$MP$77</f>
        <v>5648568.9749999996</v>
      </c>
      <c r="Q1364" s="59">
        <f t="shared" si="98"/>
        <v>0.26684056489597141</v>
      </c>
      <c r="R1364" s="54">
        <v>1414766.97</v>
      </c>
      <c r="S1364" s="61">
        <f t="shared" si="103"/>
        <v>-5.0618164138530708E-2</v>
      </c>
      <c r="T1364" s="4">
        <v>5306</v>
      </c>
      <c r="U1364" s="62">
        <f>[9]Data!$AG$1359</f>
        <v>0</v>
      </c>
      <c r="V1364" s="71">
        <f>[9]Data!$AH$1359</f>
        <v>6542083.8800000027</v>
      </c>
      <c r="W1364" s="51">
        <v>3178</v>
      </c>
      <c r="X1364" s="57">
        <f>'[11]From Apr 2023'!$MP$10</f>
        <v>263143661.28999999</v>
      </c>
      <c r="Y1364" s="61">
        <f t="shared" si="104"/>
        <v>0.10372371104710965</v>
      </c>
      <c r="Z1364" s="57">
        <f>'[11]From Apr 2023'!$MP$18</f>
        <v>2997215.57</v>
      </c>
      <c r="AA1364" s="59">
        <f t="shared" si="99"/>
        <v>7.5933568133007764E-2</v>
      </c>
    </row>
    <row r="1365" spans="1:27" ht="13" x14ac:dyDescent="0.3">
      <c r="A1365" s="72">
        <v>45655</v>
      </c>
      <c r="B1365" s="86">
        <f t="shared" si="105"/>
        <v>24439619.724900007</v>
      </c>
      <c r="C1365" s="53">
        <f t="shared" si="96"/>
        <v>-0.19058823822195781</v>
      </c>
      <c r="D1365" s="54">
        <f>[9]Data!$AJ$1360</f>
        <v>22373057.280000009</v>
      </c>
      <c r="E1365" s="71">
        <f>[9]Data!$I$1360</f>
        <v>14159043.860000001</v>
      </c>
      <c r="F1365" s="55"/>
      <c r="G1365" s="53">
        <f t="shared" si="100"/>
        <v>-0.13311290358896921</v>
      </c>
      <c r="H1365" s="56">
        <v>8380</v>
      </c>
      <c r="I1365" s="57">
        <f>'[10]Marketshare 2018'!$MQ$13</f>
        <v>2650265725.3299999</v>
      </c>
      <c r="J1365" s="58">
        <f t="shared" si="101"/>
        <v>5.7416430603695723E-2</v>
      </c>
      <c r="K1365" s="57">
        <f>'[10]Marketshare 2018'!$MQ$67</f>
        <v>9486505.7648999989</v>
      </c>
      <c r="L1365" s="59">
        <f t="shared" si="97"/>
        <v>3.9771717455567714E-2</v>
      </c>
      <c r="M1365" s="57">
        <v>379</v>
      </c>
      <c r="N1365" s="57">
        <f>'[10]Marketshare 2018'!$MQ$24</f>
        <v>237894895</v>
      </c>
      <c r="O1365" s="60">
        <f t="shared" si="102"/>
        <v>-6.0066589725335406E-2</v>
      </c>
      <c r="P1365" s="57">
        <f>'[10]Marketshare 2018'!$MQ$77</f>
        <v>4672538.0999999996</v>
      </c>
      <c r="Q1365" s="59">
        <f t="shared" si="98"/>
        <v>0.21823541022181245</v>
      </c>
      <c r="R1365" s="54">
        <v>1010537.9899999999</v>
      </c>
      <c r="S1365" s="61">
        <f t="shared" si="103"/>
        <v>-0.27622073997770491</v>
      </c>
      <c r="T1365" s="4">
        <v>5306</v>
      </c>
      <c r="U1365" s="62">
        <f>[9]Data!$AG$1360</f>
        <v>551241.76</v>
      </c>
      <c r="V1365" s="71">
        <f>[9]Data!$AH$1360</f>
        <v>6652233.6700000064</v>
      </c>
      <c r="W1365" s="51">
        <v>3178</v>
      </c>
      <c r="X1365" s="57">
        <f>'[11]From Apr 2023'!$MQ$10</f>
        <v>180725835.16999999</v>
      </c>
      <c r="Y1365" s="61">
        <f t="shared" si="104"/>
        <v>-0.26845794035306902</v>
      </c>
      <c r="Z1365" s="57">
        <f>'[11]From Apr 2023'!$MQ$18</f>
        <v>2066562.44</v>
      </c>
      <c r="AA1365" s="59">
        <f t="shared" si="99"/>
        <v>7.6231950569623341E-2</v>
      </c>
    </row>
    <row r="1366" spans="1:27" ht="13" x14ac:dyDescent="0.3">
      <c r="A1366" s="52">
        <v>45662</v>
      </c>
      <c r="B1366" s="86">
        <f t="shared" si="105"/>
        <v>29729876.903999992</v>
      </c>
      <c r="C1366" s="53">
        <f t="shared" si="96"/>
        <v>0.16933111307461401</v>
      </c>
      <c r="D1366" s="54">
        <f>[9]Data!$AJ$1361</f>
        <v>27873985.399999995</v>
      </c>
      <c r="E1366" s="71">
        <f>[9]Data!$I$1361</f>
        <v>16753493.369999999</v>
      </c>
      <c r="F1366" s="55"/>
      <c r="G1366" s="53">
        <f t="shared" si="100"/>
        <v>-5.5560676187192959E-3</v>
      </c>
      <c r="H1366" s="56">
        <v>8019</v>
      </c>
      <c r="I1366" s="57">
        <f>'[10]Marketshare 2018'!$MR$13</f>
        <v>2660870797.7600002</v>
      </c>
      <c r="J1366" s="58">
        <f t="shared" si="101"/>
        <v>3.9629290243374804E-2</v>
      </c>
      <c r="K1366" s="57">
        <f>'[10]Marketshare 2018'!$MR$67</f>
        <v>10834163.243999999</v>
      </c>
      <c r="L1366" s="59">
        <f t="shared" si="97"/>
        <v>4.5240675233588601E-2</v>
      </c>
      <c r="M1366" s="57">
        <v>382</v>
      </c>
      <c r="N1366" s="57">
        <f>'[10]Marketshare 2018'!$MR$24</f>
        <v>231314635</v>
      </c>
      <c r="O1366" s="60">
        <f t="shared" si="102"/>
        <v>-4.7439514280070205E-2</v>
      </c>
      <c r="P1366" s="57">
        <f>'[10]Marketshare 2018'!$MR$77</f>
        <v>5913207.4500000002</v>
      </c>
      <c r="Q1366" s="59">
        <f t="shared" si="98"/>
        <v>0.28403868609523997</v>
      </c>
      <c r="R1366" s="54">
        <v>1056110.6499999999</v>
      </c>
      <c r="S1366" s="61">
        <f t="shared" si="103"/>
        <v>-8.9072721090111107E-2</v>
      </c>
      <c r="T1366" s="4">
        <v>5306</v>
      </c>
      <c r="U1366" s="62">
        <f>[9]Data!$AG$1361</f>
        <v>358998.62</v>
      </c>
      <c r="V1366" s="71">
        <f>[9]Data!$AH$1361</f>
        <v>9705382.7599999961</v>
      </c>
      <c r="W1366" s="51">
        <v>2737</v>
      </c>
      <c r="X1366" s="57">
        <f>'[11]From Apr 2023'!$MR$10</f>
        <v>162121142.06</v>
      </c>
      <c r="Y1366" s="61">
        <f t="shared" si="104"/>
        <v>4.3796212523965483E-3</v>
      </c>
      <c r="Z1366" s="57">
        <f>'[11]From Apr 2023'!$MR$18</f>
        <v>1862014.1800000002</v>
      </c>
      <c r="AA1366" s="59">
        <f t="shared" si="99"/>
        <v>7.6568840491344048E-2</v>
      </c>
    </row>
    <row r="1367" spans="1:27" ht="13" x14ac:dyDescent="0.3">
      <c r="A1367" s="52">
        <v>45669</v>
      </c>
      <c r="B1367" s="86">
        <f t="shared" si="105"/>
        <v>24073970.65369999</v>
      </c>
      <c r="C1367" s="53">
        <f t="shared" si="96"/>
        <v>8.9785895616789624E-2</v>
      </c>
      <c r="D1367" s="54">
        <f>[9]Data!$AJ$1362</f>
        <v>22028881.499999993</v>
      </c>
      <c r="E1367" s="71">
        <f>[9]Data!$I$1362</f>
        <v>11862369.700000001</v>
      </c>
      <c r="F1367" s="55"/>
      <c r="G1367" s="53">
        <f t="shared" si="100"/>
        <v>-0.13237806625201542</v>
      </c>
      <c r="H1367" s="56">
        <v>8019</v>
      </c>
      <c r="I1367" s="57">
        <f>'[10]Marketshare 2018'!$MS$13</f>
        <v>2277538780.8800001</v>
      </c>
      <c r="J1367" s="58">
        <f t="shared" si="101"/>
        <v>-5.7360719727833742E-2</v>
      </c>
      <c r="K1367" s="57">
        <f>'[10]Marketshare 2018'!$MS$67</f>
        <v>8204896.3886999972</v>
      </c>
      <c r="L1367" s="59">
        <f t="shared" si="97"/>
        <v>4.002808478842905E-2</v>
      </c>
      <c r="M1367" s="57">
        <v>382</v>
      </c>
      <c r="N1367" s="57">
        <f>'[10]Marketshare 2018'!$MS$24</f>
        <v>205125545</v>
      </c>
      <c r="O1367" s="60">
        <f t="shared" si="102"/>
        <v>-9.8396195591486713E-2</v>
      </c>
      <c r="P1367" s="57">
        <f>'[10]Marketshare 2018'!$MS$77</f>
        <v>3601133.7749999999</v>
      </c>
      <c r="Q1367" s="59">
        <f t="shared" si="98"/>
        <v>0.19506394242608838</v>
      </c>
      <c r="R1367" s="54">
        <v>960455.95</v>
      </c>
      <c r="S1367" s="61">
        <f t="shared" si="103"/>
        <v>-0.27643622507941112</v>
      </c>
      <c r="T1367" s="4">
        <v>5306</v>
      </c>
      <c r="U1367" s="62">
        <f>[9]Data!$AG$1362</f>
        <v>361841.98</v>
      </c>
      <c r="V1367" s="71">
        <f>[9]Data!$AH$1362</f>
        <v>8844213.8699999899</v>
      </c>
      <c r="W1367" s="51">
        <v>2737</v>
      </c>
      <c r="X1367" s="57">
        <f>'[11]From Apr 2023'!$MS$10</f>
        <v>183725616.84999999</v>
      </c>
      <c r="Y1367" s="61">
        <f t="shared" si="104"/>
        <v>0.1865394945795944</v>
      </c>
      <c r="Z1367" s="57">
        <f>'[11]From Apr 2023'!$MS$18</f>
        <v>2101428.6900000004</v>
      </c>
      <c r="AA1367" s="59">
        <f t="shared" si="99"/>
        <v>7.62524292485455E-2</v>
      </c>
    </row>
    <row r="1368" spans="1:27" ht="13" x14ac:dyDescent="0.3">
      <c r="A1368" s="52">
        <v>45676</v>
      </c>
      <c r="B1368" s="86">
        <f t="shared" si="105"/>
        <v>24005758.246199988</v>
      </c>
      <c r="C1368" s="53">
        <f t="shared" si="96"/>
        <v>0.11001419708161841</v>
      </c>
      <c r="D1368" s="54">
        <f>[9]Data!$AJ$1363</f>
        <v>21920594.199999988</v>
      </c>
      <c r="E1368" s="71">
        <f>[9]Data!$I$1363</f>
        <v>11955624.399999999</v>
      </c>
      <c r="F1368" s="55"/>
      <c r="G1368" s="53">
        <f t="shared" si="100"/>
        <v>-1.0497952547442013E-2</v>
      </c>
      <c r="H1368" s="56">
        <v>8019</v>
      </c>
      <c r="I1368" s="57">
        <f>'[10]Marketshare 2018'!$MT$13</f>
        <v>2210700690.5100002</v>
      </c>
      <c r="J1368" s="58">
        <f t="shared" si="101"/>
        <v>-3.5206792264146913E-2</v>
      </c>
      <c r="K1368" s="57">
        <f>'[10]Marketshare 2018'!$MT$67</f>
        <v>8705356.3062000014</v>
      </c>
      <c r="L1368" s="59">
        <f t="shared" si="97"/>
        <v>4.3753630509648804E-2</v>
      </c>
      <c r="M1368" s="57">
        <v>382</v>
      </c>
      <c r="N1368" s="57">
        <f>'[10]Marketshare 2018'!$MT$24</f>
        <v>180875400</v>
      </c>
      <c r="O1368" s="60">
        <f t="shared" si="102"/>
        <v>-0.13190552926121013</v>
      </c>
      <c r="P1368" s="57">
        <f>'[10]Marketshare 2018'!$MT$77</f>
        <v>3250268.1</v>
      </c>
      <c r="Q1368" s="59">
        <f t="shared" si="98"/>
        <v>0.1996628065508079</v>
      </c>
      <c r="R1368" s="54">
        <v>889748.7799999998</v>
      </c>
      <c r="S1368" s="61">
        <f t="shared" si="103"/>
        <v>-0.18102237689253708</v>
      </c>
      <c r="T1368" s="4">
        <v>5306</v>
      </c>
      <c r="U1368" s="62">
        <f>[9]Data!$AG$1363</f>
        <v>619566.57999999996</v>
      </c>
      <c r="V1368" s="71">
        <f>[9]Data!$AH$1363</f>
        <v>8455654.4399999902</v>
      </c>
      <c r="W1368" s="51">
        <v>2737</v>
      </c>
      <c r="X1368" s="57">
        <f>'[11]From Apr 2023'!$MT$10</f>
        <v>182025565.88</v>
      </c>
      <c r="Y1368" s="61">
        <f t="shared" si="104"/>
        <v>8.8517890472862959E-2</v>
      </c>
      <c r="Z1368" s="57">
        <f>'[11]From Apr 2023'!$MT$18</f>
        <v>2085164.0399999998</v>
      </c>
      <c r="AA1368" s="59">
        <f t="shared" si="99"/>
        <v>7.6368907481734014E-2</v>
      </c>
    </row>
    <row r="1369" spans="1:27" ht="13" x14ac:dyDescent="0.3">
      <c r="A1369" s="52">
        <v>45683</v>
      </c>
      <c r="B1369" s="86">
        <f t="shared" si="105"/>
        <v>26147701.910200007</v>
      </c>
      <c r="C1369" s="53">
        <f t="shared" si="96"/>
        <v>0.2167484279388372</v>
      </c>
      <c r="D1369" s="54">
        <f>[9]Data!$AJ$1364</f>
        <v>23954939.420000006</v>
      </c>
      <c r="E1369" s="71">
        <f>[9]Data!$I$1364</f>
        <v>11710395.32</v>
      </c>
      <c r="F1369" s="55"/>
      <c r="G1369" s="53">
        <f t="shared" si="100"/>
        <v>-9.0870227369425072E-3</v>
      </c>
      <c r="H1369" s="56">
        <v>8019</v>
      </c>
      <c r="I1369" s="57">
        <f>'[10]Marketshare 2018'!$MU$13</f>
        <v>2288904823.8499999</v>
      </c>
      <c r="J1369" s="58">
        <f t="shared" si="101"/>
        <v>9.5190044794540629E-2</v>
      </c>
      <c r="K1369" s="57">
        <f>'[10]Marketshare 2018'!$MU$67</f>
        <v>7789477.0301999999</v>
      </c>
      <c r="L1369" s="59">
        <f t="shared" si="97"/>
        <v>3.7812732044673218E-2</v>
      </c>
      <c r="M1369" s="57">
        <v>382</v>
      </c>
      <c r="N1369" s="57">
        <f>'[10]Marketshare 2018'!$MU$24</f>
        <v>195871635</v>
      </c>
      <c r="O1369" s="60">
        <f t="shared" si="102"/>
        <v>-7.5077360748881272E-2</v>
      </c>
      <c r="P1369" s="57">
        <f>'[10]Marketshare 2018'!$MU$77</f>
        <v>3895215.57</v>
      </c>
      <c r="Q1369" s="59">
        <f t="shared" si="98"/>
        <v>0.22096192233245002</v>
      </c>
      <c r="R1369" s="54">
        <v>1113129.43</v>
      </c>
      <c r="S1369" s="61">
        <f t="shared" si="103"/>
        <v>-2.0645825605942525E-2</v>
      </c>
      <c r="T1369" s="4">
        <v>5306</v>
      </c>
      <c r="U1369" s="62">
        <f>[9]Data!$AG$1364</f>
        <v>388982.21</v>
      </c>
      <c r="V1369" s="71">
        <f>[9]Data!$AH$1364</f>
        <v>10742432.460000005</v>
      </c>
      <c r="W1369" s="51">
        <v>2737</v>
      </c>
      <c r="X1369" s="57">
        <f>'[11]From Apr 2023'!$MU$10</f>
        <v>196114663.04999998</v>
      </c>
      <c r="Y1369" s="61">
        <f t="shared" si="104"/>
        <v>0.15906833028133449</v>
      </c>
      <c r="Z1369" s="57">
        <f>'[11]From Apr 2023'!$MU$18</f>
        <v>2218465.21</v>
      </c>
      <c r="AA1369" s="59">
        <f t="shared" si="99"/>
        <v>7.5413882045607034E-2</v>
      </c>
    </row>
    <row r="1370" spans="1:27" ht="13" x14ac:dyDescent="0.3">
      <c r="A1370" s="52">
        <v>45690</v>
      </c>
      <c r="B1370" s="86">
        <f t="shared" si="105"/>
        <v>28825045.708099999</v>
      </c>
      <c r="C1370" s="53">
        <f t="shared" si="96"/>
        <v>-0.11552084558441089</v>
      </c>
      <c r="D1370" s="54">
        <f>[9]Data!$AJ$1365</f>
        <v>26246183.710000001</v>
      </c>
      <c r="E1370" s="71">
        <f>[9]Data!$I$1365</f>
        <v>13562602.49</v>
      </c>
      <c r="F1370" s="55"/>
      <c r="G1370" s="53">
        <f t="shared" si="100"/>
        <v>-9.948903784004115E-2</v>
      </c>
      <c r="H1370" s="56">
        <v>8019</v>
      </c>
      <c r="I1370" s="57">
        <f>'[10]Marketshare 2018'!$MV$13</f>
        <v>2388474979.29</v>
      </c>
      <c r="J1370" s="58">
        <f t="shared" si="101"/>
        <v>6.6851234511930757E-2</v>
      </c>
      <c r="K1370" s="57">
        <f>'[10]Marketshare 2018'!$MV$67</f>
        <v>9424308.6081000008</v>
      </c>
      <c r="L1370" s="59">
        <f t="shared" si="97"/>
        <v>4.384158971643385E-2</v>
      </c>
      <c r="M1370" s="57">
        <v>382</v>
      </c>
      <c r="N1370" s="57">
        <f>'[10]Marketshare 2018'!$MV$24</f>
        <v>218670840</v>
      </c>
      <c r="O1370" s="60">
        <f t="shared" si="102"/>
        <v>-7.4710248787611455E-2</v>
      </c>
      <c r="P1370" s="57">
        <f>'[10]Marketshare 2018'!$MV$77</f>
        <v>4112465.8499999996</v>
      </c>
      <c r="Q1370" s="59">
        <f t="shared" si="98"/>
        <v>0.208962772539768</v>
      </c>
      <c r="R1370" s="54">
        <v>1109583.0300000003</v>
      </c>
      <c r="S1370" s="61">
        <f t="shared" si="103"/>
        <v>-0.20924182534464575</v>
      </c>
      <c r="T1370" s="4">
        <v>5306</v>
      </c>
      <c r="U1370" s="62">
        <f>[9]Data!$AG$1365</f>
        <v>409757.51</v>
      </c>
      <c r="V1370" s="71">
        <f>[9]Data!$AH$1365</f>
        <v>11164240.68</v>
      </c>
      <c r="W1370" s="51">
        <v>2737</v>
      </c>
      <c r="X1370" s="57">
        <f>'[11]From Apr 2023'!$MV$10</f>
        <v>228925080.02999997</v>
      </c>
      <c r="Y1370" s="61">
        <f t="shared" si="104"/>
        <v>0.1690480784843198</v>
      </c>
      <c r="Z1370" s="57">
        <f>'[11]From Apr 2023'!$MV$18</f>
        <v>2604690.0299999998</v>
      </c>
      <c r="AA1370" s="59">
        <f t="shared" si="99"/>
        <v>7.5852764571380377E-2</v>
      </c>
    </row>
    <row r="1371" spans="1:27" ht="13" x14ac:dyDescent="0.3">
      <c r="A1371" s="52">
        <v>45697</v>
      </c>
      <c r="B1371" s="86">
        <f t="shared" si="105"/>
        <v>22958480.099900004</v>
      </c>
      <c r="C1371" s="53">
        <f t="shared" ref="C1371:C1382" si="106">(B1371/B1318)-1</f>
        <v>-6.1095828379840178E-2</v>
      </c>
      <c r="D1371" s="54">
        <f>[9]Data!$AJ$1366</f>
        <v>20538015.190000005</v>
      </c>
      <c r="E1371" s="71">
        <f>[9]Data!$I$1366</f>
        <v>10523412.390000001</v>
      </c>
      <c r="F1371" s="55"/>
      <c r="G1371" s="53">
        <f t="shared" si="100"/>
        <v>-0.15443413925243887</v>
      </c>
      <c r="H1371" s="56">
        <v>8019</v>
      </c>
      <c r="I1371" s="57">
        <f>'[10]Marketshare 2018'!$MW$13</f>
        <v>2178592840.7399998</v>
      </c>
      <c r="J1371" s="58">
        <f t="shared" si="101"/>
        <v>-6.9056009057382517E-2</v>
      </c>
      <c r="K1371" s="57">
        <f>'[10]Marketshare 2018'!$MW$67</f>
        <v>7996089.7448999994</v>
      </c>
      <c r="L1371" s="59">
        <f t="shared" ref="L1371:L1382" si="107">(K1371/0.09)/I1371</f>
        <v>4.0781113362982492E-2</v>
      </c>
      <c r="M1371" s="57">
        <v>382</v>
      </c>
      <c r="N1371" s="57">
        <f>'[10]Marketshare 2018'!$MW$24</f>
        <v>214662610</v>
      </c>
      <c r="O1371" s="60">
        <f t="shared" si="102"/>
        <v>-3.9160535697520538E-2</v>
      </c>
      <c r="P1371" s="57">
        <f>'[10]Marketshare 2018'!$MW$77</f>
        <v>2527322.625</v>
      </c>
      <c r="Q1371" s="59">
        <f t="shared" ref="Q1371:Q1382" si="108">(P1371/0.09)/N1371</f>
        <v>0.13081627256838069</v>
      </c>
      <c r="R1371" s="54">
        <v>886505.86</v>
      </c>
      <c r="S1371" s="61">
        <f t="shared" si="103"/>
        <v>-0.34415535199097547</v>
      </c>
      <c r="T1371" s="4">
        <v>5306</v>
      </c>
      <c r="U1371" s="62">
        <f>[9]Data!$AG$1366</f>
        <v>832087.44</v>
      </c>
      <c r="V1371" s="71">
        <f>[9]Data!$AH$1366</f>
        <v>8296009.5000000056</v>
      </c>
      <c r="W1371" s="51">
        <v>2737</v>
      </c>
      <c r="X1371" s="57">
        <f>'[11]From Apr 2023'!$MW$10</f>
        <v>210011919.87</v>
      </c>
      <c r="Y1371" s="61">
        <f t="shared" si="104"/>
        <v>-2.9139038480236246E-2</v>
      </c>
      <c r="Z1371" s="57">
        <f>'[11]From Apr 2023'!$MW$18</f>
        <v>2420464.9300000002</v>
      </c>
      <c r="AA1371" s="59">
        <f t="shared" ref="AA1371:AA1382" si="109">(Z1371/0.15)/X1371</f>
        <v>7.6835795209411556E-2</v>
      </c>
    </row>
    <row r="1372" spans="1:27" ht="13" x14ac:dyDescent="0.3">
      <c r="A1372" s="52">
        <v>45704</v>
      </c>
      <c r="B1372" s="86">
        <f t="shared" si="105"/>
        <v>25973945.340100005</v>
      </c>
      <c r="C1372" s="53">
        <f t="shared" si="106"/>
        <v>4.9280401290257236E-2</v>
      </c>
      <c r="D1372" s="54">
        <f>[9]Data!$AJ$1367</f>
        <v>23873991.600000009</v>
      </c>
      <c r="E1372" s="71">
        <f>[9]Data!$I$1367</f>
        <v>12500882.460000001</v>
      </c>
      <c r="F1372" s="55"/>
      <c r="G1372" s="53">
        <f t="shared" si="100"/>
        <v>-7.1945370370538053E-2</v>
      </c>
      <c r="H1372" s="56">
        <v>8019</v>
      </c>
      <c r="I1372" s="57">
        <f>'[10]Marketshare 2018'!$MX$13</f>
        <v>2214317945.1300001</v>
      </c>
      <c r="J1372" s="58">
        <f t="shared" si="101"/>
        <v>3.0761462585914057E-2</v>
      </c>
      <c r="K1372" s="57">
        <f>'[10]Marketshare 2018'!$MX$67</f>
        <v>8955622.4301000014</v>
      </c>
      <c r="L1372" s="59">
        <f t="shared" si="107"/>
        <v>4.4937953065343594E-2</v>
      </c>
      <c r="M1372" s="57">
        <v>382</v>
      </c>
      <c r="N1372" s="57">
        <f>'[10]Marketshare 2018'!$MX$24</f>
        <v>207878195</v>
      </c>
      <c r="O1372" s="60">
        <f t="shared" si="102"/>
        <v>4.4967181120252997E-2</v>
      </c>
      <c r="P1372" s="57">
        <f>'[10]Marketshare 2018'!$MX$77</f>
        <v>3545260.02</v>
      </c>
      <c r="Q1372" s="59">
        <f t="shared" si="108"/>
        <v>0.18949451624784408</v>
      </c>
      <c r="R1372" s="54">
        <v>917866.88</v>
      </c>
      <c r="S1372" s="61">
        <f t="shared" si="103"/>
        <v>-0.18039292696881204</v>
      </c>
      <c r="T1372" s="4">
        <v>5306</v>
      </c>
      <c r="U1372" s="62">
        <f>[9]Data!$AG$1367</f>
        <v>444592.75</v>
      </c>
      <c r="V1372" s="71">
        <f>[9]Data!$AH$1367</f>
        <v>10010649.510000005</v>
      </c>
      <c r="W1372" s="51">
        <v>2737</v>
      </c>
      <c r="X1372" s="57">
        <f>'[11]From Apr 2023'!$MX$10</f>
        <v>186203720.83000001</v>
      </c>
      <c r="Y1372" s="61">
        <f t="shared" si="104"/>
        <v>-9.8485021551236729E-3</v>
      </c>
      <c r="Z1372" s="57">
        <f>'[11]From Apr 2023'!$MX$18</f>
        <v>2099953.75</v>
      </c>
      <c r="AA1372" s="59">
        <f t="shared" si="109"/>
        <v>7.5184811583051472E-2</v>
      </c>
    </row>
    <row r="1373" spans="1:27" ht="13" x14ac:dyDescent="0.3">
      <c r="A1373" s="52">
        <v>45711</v>
      </c>
      <c r="B1373" s="86">
        <f t="shared" si="105"/>
        <v>22627264.042600002</v>
      </c>
      <c r="C1373" s="53">
        <f t="shared" si="106"/>
        <v>-7.3578671410248653E-2</v>
      </c>
      <c r="D1373" s="54">
        <f>[9]Data!$AJ$1368</f>
        <v>20786262.800000008</v>
      </c>
      <c r="E1373" s="71">
        <f>[9]Data!$I$1368</f>
        <v>13004792.800000001</v>
      </c>
      <c r="F1373" s="55"/>
      <c r="G1373" s="53">
        <f t="shared" si="100"/>
        <v>8.2647150404739245E-2</v>
      </c>
      <c r="H1373" s="56">
        <v>8019</v>
      </c>
      <c r="I1373" s="57">
        <f>'[10]Marketshare 2018'!$MY$13</f>
        <v>2229075493.5300002</v>
      </c>
      <c r="J1373" s="58">
        <f t="shared" si="101"/>
        <v>5.3915988968390893E-2</v>
      </c>
      <c r="K1373" s="57">
        <f>'[10]Marketshare 2018'!$MY$67</f>
        <v>9339032.4876000006</v>
      </c>
      <c r="L1373" s="59">
        <f t="shared" si="107"/>
        <v>4.6551598607220281E-2</v>
      </c>
      <c r="M1373" s="57">
        <v>382</v>
      </c>
      <c r="N1373" s="57">
        <f>'[10]Marketshare 2018'!$MY$24</f>
        <v>197698895</v>
      </c>
      <c r="O1373" s="60">
        <f t="shared" si="102"/>
        <v>7.2842547598650498E-3</v>
      </c>
      <c r="P1373" s="57">
        <f>'[10]Marketshare 2018'!$MY$77</f>
        <v>3611369.9249999998</v>
      </c>
      <c r="Q1373" s="59">
        <f t="shared" si="108"/>
        <v>0.202966903279859</v>
      </c>
      <c r="R1373" s="54">
        <v>991075.07</v>
      </c>
      <c r="S1373" s="61">
        <f t="shared" si="103"/>
        <v>-5.5478811477119749E-2</v>
      </c>
      <c r="T1373" s="4">
        <v>5306</v>
      </c>
      <c r="U1373" s="62">
        <f>[9]Data!$AG$1368</f>
        <v>375906.29</v>
      </c>
      <c r="V1373" s="71">
        <f>[9]Data!$AH$1368</f>
        <v>6414488.6400000062</v>
      </c>
      <c r="W1373" s="51">
        <v>2737</v>
      </c>
      <c r="X1373" s="57">
        <f>'[11]From Apr 2023'!$MY$10</f>
        <v>173646660.53000003</v>
      </c>
      <c r="Y1373" s="61">
        <f t="shared" si="104"/>
        <v>3.7177830796759848E-2</v>
      </c>
      <c r="Z1373" s="57">
        <f>'[11]From Apr 2023'!$MY$18</f>
        <v>1895391.63</v>
      </c>
      <c r="AA1373" s="59">
        <f t="shared" si="109"/>
        <v>7.276813824943644E-2</v>
      </c>
    </row>
    <row r="1374" spans="1:27" ht="13" x14ac:dyDescent="0.3">
      <c r="A1374" s="52">
        <v>45718</v>
      </c>
      <c r="B1374" s="86">
        <f t="shared" si="105"/>
        <v>27792393.600200012</v>
      </c>
      <c r="C1374" s="53">
        <f t="shared" si="106"/>
        <v>0.10186037144558635</v>
      </c>
      <c r="D1374" s="54">
        <f>[9]Data!$AJ$1369</f>
        <v>24943162.390000008</v>
      </c>
      <c r="E1374" s="71">
        <f>[9]Data!$I$1369</f>
        <v>12278064.229999999</v>
      </c>
      <c r="F1374" s="55"/>
      <c r="G1374" s="53">
        <f t="shared" si="100"/>
        <v>-8.3947696647588388E-2</v>
      </c>
      <c r="H1374" s="56">
        <v>8019</v>
      </c>
      <c r="I1374" s="57">
        <f>'[10]Marketshare 2018'!$MZ$13</f>
        <v>2355815533.0300002</v>
      </c>
      <c r="J1374" s="58">
        <f t="shared" si="101"/>
        <v>-1.5816048442149344E-2</v>
      </c>
      <c r="K1374" s="57">
        <f>'[10]Marketshare 2018'!$MZ$67</f>
        <v>8787571.6752000004</v>
      </c>
      <c r="L1374" s="59">
        <f t="shared" si="107"/>
        <v>4.1446235459029299E-2</v>
      </c>
      <c r="M1374" s="57">
        <v>382</v>
      </c>
      <c r="N1374" s="57">
        <f>'[10]Marketshare 2018'!$MZ$24</f>
        <v>210572880</v>
      </c>
      <c r="O1374" s="60">
        <f t="shared" si="102"/>
        <v>5.4099461987123787E-2</v>
      </c>
      <c r="P1374" s="57">
        <f>'[10]Marketshare 2018'!$MZ$77</f>
        <v>3490103.835</v>
      </c>
      <c r="Q1374" s="59">
        <f t="shared" si="108"/>
        <v>0.18415919229484823</v>
      </c>
      <c r="R1374" s="54">
        <v>1410662.24</v>
      </c>
      <c r="S1374" s="61">
        <f t="shared" si="103"/>
        <v>0.20089946176351514</v>
      </c>
      <c r="T1374" s="4">
        <v>5306</v>
      </c>
      <c r="U1374" s="62">
        <f>[9]Data!$AG$1369</f>
        <v>652773.04</v>
      </c>
      <c r="V1374" s="71">
        <f>[9]Data!$AH$1369</f>
        <v>10601662.88000001</v>
      </c>
      <c r="W1374" s="51">
        <v>2737</v>
      </c>
      <c r="X1374" s="57">
        <f>'[11]From Apr 2023'!$MZ$10</f>
        <v>243366898.24000001</v>
      </c>
      <c r="Y1374" s="61">
        <f t="shared" si="104"/>
        <v>0.31581792225262362</v>
      </c>
      <c r="Z1374" s="57">
        <f>'[11]From Apr 2023'!$MZ$18</f>
        <v>2849619.9299999997</v>
      </c>
      <c r="AA1374" s="59">
        <f t="shared" si="109"/>
        <v>7.8061011326467894E-2</v>
      </c>
    </row>
    <row r="1375" spans="1:27" ht="13" x14ac:dyDescent="0.3">
      <c r="A1375" s="52">
        <v>45725</v>
      </c>
      <c r="B1375" s="86">
        <f t="shared" si="105"/>
        <v>22883533.609199986</v>
      </c>
      <c r="C1375" s="53">
        <f t="shared" si="106"/>
        <v>-5.0441665474989184E-2</v>
      </c>
      <c r="D1375" s="54">
        <f>[9]Data!$AJ$1370</f>
        <v>20363452.509999983</v>
      </c>
      <c r="E1375" s="71">
        <f>[9]Data!$I$1370</f>
        <v>11614986.869999999</v>
      </c>
      <c r="F1375" s="55"/>
      <c r="G1375" s="53">
        <f t="shared" si="100"/>
        <v>-0.19886344521837707</v>
      </c>
      <c r="H1375" s="56">
        <v>8019</v>
      </c>
      <c r="I1375" s="57">
        <f>'[10]Marketshare 2018'!$NA$13</f>
        <v>2233081555.04</v>
      </c>
      <c r="J1375" s="58">
        <f t="shared" si="101"/>
        <v>-0.10254769194630253</v>
      </c>
      <c r="K1375" s="57">
        <f>'[10]Marketshare 2018'!$NA$67</f>
        <v>7763497.5941999992</v>
      </c>
      <c r="L1375" s="59">
        <f t="shared" si="107"/>
        <v>3.8628721009007147E-2</v>
      </c>
      <c r="M1375" s="57">
        <v>382</v>
      </c>
      <c r="N1375" s="57">
        <f>'[10]Marketshare 2018'!$NA$24</f>
        <v>197203358</v>
      </c>
      <c r="O1375" s="60">
        <f t="shared" si="102"/>
        <v>-0.13675803575612522</v>
      </c>
      <c r="P1375" s="57">
        <f>'[10]Marketshare 2018'!$NA$77</f>
        <v>3826010.7449999996</v>
      </c>
      <c r="Q1375" s="59">
        <f t="shared" si="108"/>
        <v>0.21557052035594648</v>
      </c>
      <c r="R1375" s="54">
        <v>1065637.9000000001</v>
      </c>
      <c r="S1375" s="61">
        <f t="shared" si="103"/>
        <v>-0.17819169534712387</v>
      </c>
      <c r="T1375" s="4">
        <v>5306</v>
      </c>
      <c r="U1375" s="62">
        <f>[9]Data!$AG$1370</f>
        <v>498414.9</v>
      </c>
      <c r="V1375" s="71">
        <f>[9]Data!$AH$1370</f>
        <v>7184412.8399999859</v>
      </c>
      <c r="W1375" s="51">
        <v>2737</v>
      </c>
      <c r="X1375" s="57">
        <f>'[11]From Apr 2023'!$NA$10</f>
        <v>223289801.29999998</v>
      </c>
      <c r="Y1375" s="61">
        <f t="shared" si="104"/>
        <v>-2.2428357497131457E-2</v>
      </c>
      <c r="Z1375" s="57">
        <f>'[11]From Apr 2023'!$NA$18</f>
        <v>2545559.63</v>
      </c>
      <c r="AA1375" s="59">
        <f t="shared" si="109"/>
        <v>7.6001668838125008E-2</v>
      </c>
    </row>
    <row r="1376" spans="1:27" ht="13" x14ac:dyDescent="0.3">
      <c r="A1376" s="52">
        <v>45732</v>
      </c>
      <c r="B1376" s="86">
        <f t="shared" si="105"/>
        <v>21658853.311499987</v>
      </c>
      <c r="C1376" s="53">
        <f t="shared" si="106"/>
        <v>-4.7245974310525796E-3</v>
      </c>
      <c r="D1376" s="54">
        <f>[9]Data!$AJ$1371</f>
        <v>19421407.889999986</v>
      </c>
      <c r="E1376" s="71">
        <f>[9]Data!$I$1371</f>
        <v>9767378.4499999993</v>
      </c>
      <c r="F1376" s="55"/>
      <c r="G1376" s="53">
        <f t="shared" ref="G1376:G1382" si="110">(E1376/E1323)-1</f>
        <v>-0.15159120001739512</v>
      </c>
      <c r="H1376" s="56">
        <v>8019</v>
      </c>
      <c r="I1376" s="57">
        <f>'[10]Marketshare 2018'!$NB$13</f>
        <v>2015222271.4200001</v>
      </c>
      <c r="J1376" s="58">
        <f t="shared" ref="J1376:J1382" si="111">(I1376/I1323)-1</f>
        <v>-0.13730635245148126</v>
      </c>
      <c r="K1376" s="57">
        <f>'[10]Marketshare 2018'!$NB$67</f>
        <v>6996214.1115000006</v>
      </c>
      <c r="L1376" s="59">
        <f t="shared" si="107"/>
        <v>3.8574262230252426E-2</v>
      </c>
      <c r="M1376" s="57">
        <v>382</v>
      </c>
      <c r="N1376" s="57">
        <f>'[10]Marketshare 2018'!$NB$24</f>
        <v>195016815</v>
      </c>
      <c r="O1376" s="60">
        <f t="shared" ref="O1376:O1382" si="112">(N1376/N1323)-1</f>
        <v>-4.4168683186817104E-3</v>
      </c>
      <c r="P1376" s="57">
        <f>'[10]Marketshare 2018'!$NB$77</f>
        <v>2751291.4499999997</v>
      </c>
      <c r="Q1376" s="59">
        <f t="shared" si="108"/>
        <v>0.15675522646598447</v>
      </c>
      <c r="R1376" s="54">
        <v>955291.57000000007</v>
      </c>
      <c r="S1376" s="61">
        <f t="shared" ref="S1376:S1382" si="113">(R1376/R1323)-1</f>
        <v>-0.22285059550361286</v>
      </c>
      <c r="T1376" s="4">
        <v>5306</v>
      </c>
      <c r="U1376" s="62">
        <f>[9]Data!$AG$1371</f>
        <v>431870.21</v>
      </c>
      <c r="V1376" s="71">
        <f>[9]Data!$AH$1371</f>
        <v>8266867.6599999862</v>
      </c>
      <c r="W1376" s="51">
        <v>2737</v>
      </c>
      <c r="X1376" s="57">
        <f>'[11]From Apr 2023'!$NB$10</f>
        <v>194852277.88</v>
      </c>
      <c r="Y1376" s="61">
        <f t="shared" ref="Y1376:Y1382" si="114">(X1376/X1323)-1</f>
        <v>-1.4903963974658541E-2</v>
      </c>
      <c r="Z1376" s="57">
        <f>'[11]From Apr 2023'!$NB$18</f>
        <v>2257318.31</v>
      </c>
      <c r="AA1376" s="59">
        <f t="shared" si="109"/>
        <v>7.7231782440855781E-2</v>
      </c>
    </row>
    <row r="1377" spans="1:27" ht="13" x14ac:dyDescent="0.3">
      <c r="A1377" s="52">
        <v>45739</v>
      </c>
      <c r="B1377" s="86">
        <f t="shared" si="105"/>
        <v>23348603.536400005</v>
      </c>
      <c r="C1377" s="53">
        <f t="shared" si="106"/>
        <v>4.7063871215063058E-2</v>
      </c>
      <c r="D1377" s="54">
        <f>[9]Data!$AJ$1372</f>
        <v>21240073.080000006</v>
      </c>
      <c r="E1377" s="71">
        <f>[9]Data!$I$1372</f>
        <v>12276818.27</v>
      </c>
      <c r="F1377" s="55"/>
      <c r="G1377" s="53">
        <f t="shared" si="110"/>
        <v>-8.2938172312700953E-3</v>
      </c>
      <c r="H1377" s="56">
        <v>8019</v>
      </c>
      <c r="I1377" s="57">
        <f>'[10]Marketshare 2018'!$NC$13</f>
        <v>2144808924.01</v>
      </c>
      <c r="J1377" s="58">
        <f t="shared" si="111"/>
        <v>1.0776855205030467E-2</v>
      </c>
      <c r="K1377" s="57">
        <f>'[10]Marketshare 2018'!$NC$67</f>
        <v>8352560.2013999987</v>
      </c>
      <c r="L1377" s="59">
        <f t="shared" si="107"/>
        <v>4.3270159603069284E-2</v>
      </c>
      <c r="M1377" s="57">
        <v>382</v>
      </c>
      <c r="N1377" s="57">
        <f>'[10]Marketshare 2018'!$NC$24</f>
        <v>197823625</v>
      </c>
      <c r="O1377" s="60">
        <f t="shared" si="112"/>
        <v>0.11636696197855967</v>
      </c>
      <c r="P1377" s="57">
        <f>'[10]Marketshare 2018'!$NC$77</f>
        <v>3924258.0749999997</v>
      </c>
      <c r="Q1377" s="59">
        <f t="shared" si="108"/>
        <v>0.22041284250048496</v>
      </c>
      <c r="R1377" s="54">
        <v>1000521.1799999999</v>
      </c>
      <c r="S1377" s="61">
        <f t="shared" si="113"/>
        <v>1.1230106831343845E-2</v>
      </c>
      <c r="T1377" s="4">
        <v>5306</v>
      </c>
      <c r="U1377" s="62">
        <f>[9]Data!$AG$1372</f>
        <v>662244.42000000004</v>
      </c>
      <c r="V1377" s="71">
        <f>[9]Data!$AH$1372</f>
        <v>7300489.2100000083</v>
      </c>
      <c r="W1377" s="51">
        <v>2737</v>
      </c>
      <c r="X1377" s="57">
        <f>'[11]From Apr 2023'!$NC$10</f>
        <v>185049826.07999998</v>
      </c>
      <c r="Y1377" s="61">
        <f t="shared" si="114"/>
        <v>6.8474589314203582E-2</v>
      </c>
      <c r="Z1377" s="57">
        <f>'[11]From Apr 2023'!$NC$18</f>
        <v>2108530.4500000002</v>
      </c>
      <c r="AA1377" s="59">
        <f t="shared" si="109"/>
        <v>7.5962620254447902E-2</v>
      </c>
    </row>
    <row r="1378" spans="1:27" ht="13" x14ac:dyDescent="0.3">
      <c r="A1378" s="52">
        <v>45746</v>
      </c>
      <c r="B1378" s="86">
        <f t="shared" si="105"/>
        <v>20952212.779200014</v>
      </c>
      <c r="C1378" s="53">
        <f t="shared" si="106"/>
        <v>-0.14672411984875944</v>
      </c>
      <c r="D1378" s="54">
        <f>[9]Data!$AJ$1373</f>
        <v>18264428.430000018</v>
      </c>
      <c r="E1378" s="71">
        <f>[9]Data!$I$1373</f>
        <v>12305852.15</v>
      </c>
      <c r="F1378" s="55"/>
      <c r="G1378" s="53">
        <f t="shared" si="110"/>
        <v>-0.11145222316043146</v>
      </c>
      <c r="H1378" s="56">
        <v>8019</v>
      </c>
      <c r="I1378" s="57">
        <f>'[10]Marketshare 2018'!$ND$13</f>
        <v>2382299498.8499999</v>
      </c>
      <c r="J1378" s="58">
        <f t="shared" si="111"/>
        <v>1.3153404169247596E-2</v>
      </c>
      <c r="K1378" s="57">
        <f>'[10]Marketshare 2018'!$ND$67</f>
        <v>9207089.5841999985</v>
      </c>
      <c r="L1378" s="59">
        <f t="shared" si="107"/>
        <v>4.2942121857215444E-2</v>
      </c>
      <c r="M1378" s="57">
        <v>382</v>
      </c>
      <c r="N1378" s="57">
        <f>'[10]Marketshare 2018'!$ND$24</f>
        <v>204786515</v>
      </c>
      <c r="O1378" s="60">
        <f t="shared" si="112"/>
        <v>0.10178725911645747</v>
      </c>
      <c r="P1378" s="57">
        <f>'[10]Marketshare 2018'!$ND$77</f>
        <v>3053753.3249999997</v>
      </c>
      <c r="Q1378" s="59">
        <f t="shared" si="108"/>
        <v>0.16568763084815424</v>
      </c>
      <c r="R1378" s="54">
        <v>1228578.2799999998</v>
      </c>
      <c r="S1378" s="61">
        <f t="shared" si="113"/>
        <v>0.15030783778151835</v>
      </c>
      <c r="T1378" s="4">
        <v>5306</v>
      </c>
      <c r="U1378" s="62">
        <f>[9]Data!$AG$1373</f>
        <v>390886.55</v>
      </c>
      <c r="V1378" s="71">
        <f>[9]Data!$AH$1373</f>
        <v>4339111.4500000179</v>
      </c>
      <c r="W1378" s="51">
        <v>2737</v>
      </c>
      <c r="X1378" s="57">
        <f>'[11]From Apr 2023'!$ND$10</f>
        <v>237778338.13000005</v>
      </c>
      <c r="Y1378" s="61">
        <f t="shared" si="114"/>
        <v>0.31564954708001047</v>
      </c>
      <c r="Z1378" s="57">
        <f>'[11]From Apr 2023'!$ND$18</f>
        <v>2732793.5900000003</v>
      </c>
      <c r="AA1378" s="59">
        <f t="shared" si="109"/>
        <v>7.6620200463225999E-2</v>
      </c>
    </row>
    <row r="1379" spans="1:27" ht="13" x14ac:dyDescent="0.3">
      <c r="A1379" s="52">
        <v>45753</v>
      </c>
      <c r="B1379" s="86">
        <f t="shared" si="105"/>
        <v>29118047.873099998</v>
      </c>
      <c r="C1379" s="53">
        <f t="shared" si="106"/>
        <v>-5.9787854282289388E-4</v>
      </c>
      <c r="D1379" s="54">
        <f>[9]Data!$AJ$1374</f>
        <v>26212012.419999998</v>
      </c>
      <c r="E1379" s="71">
        <f>[9]Data!$I$1374</f>
        <v>14051601.300000001</v>
      </c>
      <c r="F1379" s="55"/>
      <c r="G1379" s="53">
        <f t="shared" si="110"/>
        <v>-0.14514606695302912</v>
      </c>
      <c r="H1379" s="56">
        <v>8019</v>
      </c>
      <c r="I1379" s="57">
        <f>'[10]Marketshare 2018'!$NE$13</f>
        <v>2511107288.7800002</v>
      </c>
      <c r="J1379" s="58">
        <f t="shared" si="111"/>
        <v>-2.8673300714923244E-2</v>
      </c>
      <c r="K1379" s="57">
        <f>'[10]Marketshare 2018'!$NE$67</f>
        <v>9516453.5331000015</v>
      </c>
      <c r="L1379" s="59">
        <f t="shared" si="107"/>
        <v>4.2108265569716891E-2</v>
      </c>
      <c r="M1379" s="57">
        <v>382</v>
      </c>
      <c r="N1379" s="57">
        <f>'[10]Marketshare 2018'!$NE$24</f>
        <v>236939265</v>
      </c>
      <c r="O1379" s="60">
        <f t="shared" si="112"/>
        <v>4.400420431764096E-2</v>
      </c>
      <c r="P1379" s="57">
        <f>'[10]Marketshare 2018'!$NE$77</f>
        <v>4532128.2</v>
      </c>
      <c r="Q1379" s="59">
        <f t="shared" si="108"/>
        <v>0.21253117333676208</v>
      </c>
      <c r="R1379" s="54">
        <v>1329702.01</v>
      </c>
      <c r="S1379" s="61">
        <f t="shared" si="113"/>
        <v>-3.1488337307549075E-2</v>
      </c>
      <c r="T1379" s="4">
        <v>5306</v>
      </c>
      <c r="U1379" s="62">
        <f>[9]Data!$AG$1374</f>
        <v>308099.25</v>
      </c>
      <c r="V1379" s="71">
        <f>[9]Data!$AH$1374</f>
        <v>10522609.859999998</v>
      </c>
      <c r="W1379" s="51">
        <v>2737</v>
      </c>
      <c r="X1379" s="57">
        <f>'[11]From Apr 2023'!$NE$10</f>
        <v>250542941.75</v>
      </c>
      <c r="Y1379" s="61">
        <f t="shared" si="114"/>
        <v>0.12154559514631513</v>
      </c>
      <c r="Z1379" s="57">
        <f>'[11]From Apr 2023'!$NE$18</f>
        <v>2909055.02</v>
      </c>
      <c r="AA1379" s="59">
        <f t="shared" si="109"/>
        <v>7.7406691235728381E-2</v>
      </c>
    </row>
    <row r="1380" spans="1:27" ht="13" x14ac:dyDescent="0.3">
      <c r="A1380" s="52">
        <v>45760</v>
      </c>
      <c r="B1380" s="86">
        <f t="shared" si="105"/>
        <v>21543124.126699995</v>
      </c>
      <c r="C1380" s="53">
        <f t="shared" si="106"/>
        <v>-0.18413759203827562</v>
      </c>
      <c r="D1380" s="54">
        <f>[9]Data!$AJ$1375</f>
        <v>19164181.149999991</v>
      </c>
      <c r="E1380" s="71">
        <f>[9]Data!$I$1375</f>
        <v>10564850.489999998</v>
      </c>
      <c r="F1380" s="55"/>
      <c r="G1380" s="53">
        <f t="shared" si="110"/>
        <v>-0.19325334592925658</v>
      </c>
      <c r="H1380" s="56">
        <v>8019</v>
      </c>
      <c r="I1380" s="57">
        <f>'[10]Marketshare 2018'!$NF$13</f>
        <v>2183207183.8400002</v>
      </c>
      <c r="J1380" s="58">
        <f t="shared" si="111"/>
        <v>-1.7315196553920331E-2</v>
      </c>
      <c r="K1380" s="57">
        <f>'[10]Marketshare 2018'!$NF$67</f>
        <v>7782923.5317000002</v>
      </c>
      <c r="L1380" s="59">
        <f t="shared" si="107"/>
        <v>3.961004194659045E-2</v>
      </c>
      <c r="M1380" s="57">
        <v>382</v>
      </c>
      <c r="N1380" s="57">
        <f>'[10]Marketshare 2018'!$NF$24</f>
        <v>213475720</v>
      </c>
      <c r="O1380" s="60">
        <f t="shared" si="112"/>
        <v>-2.8530148597124549E-3</v>
      </c>
      <c r="P1380" s="57">
        <f>'[10]Marketshare 2018'!$NF$77</f>
        <v>2773714.7250000001</v>
      </c>
      <c r="Q1380" s="59">
        <f t="shared" si="108"/>
        <v>0.14436795200878116</v>
      </c>
      <c r="R1380" s="54">
        <v>952430.09000000008</v>
      </c>
      <c r="S1380" s="61">
        <f t="shared" si="113"/>
        <v>-0.25385768809750153</v>
      </c>
      <c r="T1380" s="4">
        <v>5306</v>
      </c>
      <c r="U1380" s="62">
        <f>[9]Data!$AG$1375</f>
        <v>730022.05</v>
      </c>
      <c r="V1380" s="71">
        <f>[9]Data!$AH$1375</f>
        <v>6916878.5199999949</v>
      </c>
      <c r="W1380" s="51">
        <v>2737</v>
      </c>
      <c r="X1380" s="57">
        <f>'[11]From Apr 2023'!$NF$10</f>
        <v>202836988.41999999</v>
      </c>
      <c r="Y1380" s="61">
        <f t="shared" si="114"/>
        <v>8.9558715543747169E-3</v>
      </c>
      <c r="Z1380" s="57">
        <f>'[11]From Apr 2023'!$NF$18</f>
        <v>2387155.2100000004</v>
      </c>
      <c r="AA1380" s="59">
        <f t="shared" si="109"/>
        <v>7.8458905304361601E-2</v>
      </c>
    </row>
    <row r="1381" spans="1:27" ht="13" x14ac:dyDescent="0.3">
      <c r="A1381" s="52">
        <v>45767</v>
      </c>
      <c r="B1381" s="86">
        <f t="shared" si="105"/>
        <v>26429319.880499993</v>
      </c>
      <c r="C1381" s="53">
        <f t="shared" si="106"/>
        <v>0.10370756620310972</v>
      </c>
      <c r="D1381" s="54">
        <f>[9]Data!$AJ$1376</f>
        <v>24201183.569999993</v>
      </c>
      <c r="E1381" s="71">
        <f>[9]Data!$I$1376</f>
        <v>13850690.529999999</v>
      </c>
      <c r="F1381" s="55"/>
      <c r="G1381" s="53">
        <f t="shared" si="110"/>
        <v>0.10237702094941437</v>
      </c>
      <c r="H1381" s="56">
        <v>8019</v>
      </c>
      <c r="I1381" s="57">
        <f>'[10]Marketshare 2018'!$NG$13</f>
        <v>2194725052.2500005</v>
      </c>
      <c r="J1381" s="58">
        <f t="shared" si="111"/>
        <v>3.4853880101183066E-2</v>
      </c>
      <c r="K1381" s="57">
        <f>'[10]Marketshare 2018'!$NG$67</f>
        <v>8675158.2705000006</v>
      </c>
      <c r="L1381" s="59">
        <f t="shared" si="107"/>
        <v>4.3919235965881785E-2</v>
      </c>
      <c r="M1381" s="57">
        <v>382</v>
      </c>
      <c r="N1381" s="57">
        <f>'[10]Marketshare 2018'!$NG$24</f>
        <v>211657575</v>
      </c>
      <c r="O1381" s="60">
        <f t="shared" si="112"/>
        <v>3.9352254072535064E-2</v>
      </c>
      <c r="P1381" s="57">
        <f>'[10]Marketshare 2018'!$NG$77</f>
        <v>5175532.26</v>
      </c>
      <c r="Q1381" s="59">
        <f t="shared" si="108"/>
        <v>0.27169315343426759</v>
      </c>
      <c r="R1381" s="54">
        <v>1094311.8799999999</v>
      </c>
      <c r="S1381" s="61">
        <f t="shared" si="113"/>
        <v>5.6856596856137198E-2</v>
      </c>
      <c r="T1381" s="4">
        <v>5306</v>
      </c>
      <c r="U1381" s="62">
        <f>[9]Data!$AG$1376</f>
        <v>344450.22</v>
      </c>
      <c r="V1381" s="71">
        <f>[9]Data!$AH$1376</f>
        <v>8911730.9399999902</v>
      </c>
      <c r="W1381" s="51">
        <v>2737</v>
      </c>
      <c r="X1381" s="57">
        <f>'[11]From Apr 2023'!$NG$10</f>
        <v>193551963.42999998</v>
      </c>
      <c r="Y1381" s="61">
        <f t="shared" si="114"/>
        <v>8.8365791796768178E-2</v>
      </c>
      <c r="Z1381" s="57">
        <f>'[11]From Apr 2023'!$NG$18</f>
        <v>2228136.3099999996</v>
      </c>
      <c r="AA1381" s="59">
        <f t="shared" si="109"/>
        <v>7.6745499262469902E-2</v>
      </c>
    </row>
    <row r="1382" spans="1:27" ht="13" x14ac:dyDescent="0.3">
      <c r="A1382" s="52">
        <v>45774</v>
      </c>
      <c r="B1382" s="86">
        <f t="shared" si="105"/>
        <v>28403073.040199995</v>
      </c>
      <c r="C1382" s="53">
        <f t="shared" si="106"/>
        <v>0.15191618598025092</v>
      </c>
      <c r="D1382" s="54">
        <f>[9]Data!$AJ$1377</f>
        <v>26007374.699999996</v>
      </c>
      <c r="E1382" s="71">
        <f>[9]Data!$I$1377</f>
        <v>14659365.719999999</v>
      </c>
      <c r="F1382" s="55"/>
      <c r="G1382" s="53">
        <f t="shared" si="110"/>
        <v>0.45974285678329707</v>
      </c>
      <c r="H1382" s="56">
        <v>8019</v>
      </c>
      <c r="I1382" s="57">
        <f>'[10]Marketshare 2018'!$NH$13</f>
        <v>2475908235.8499994</v>
      </c>
      <c r="J1382" s="58">
        <f t="shared" si="111"/>
        <v>0.12289412431074598</v>
      </c>
      <c r="K1382" s="57">
        <f>'[10]Marketshare 2018'!$NH$67</f>
        <v>10175483.680199999</v>
      </c>
      <c r="L1382" s="59">
        <f t="shared" si="107"/>
        <v>4.5664426549793059E-2</v>
      </c>
      <c r="M1382" s="57">
        <v>382</v>
      </c>
      <c r="N1382" s="57">
        <f>'[10]Marketshare 2018'!$NH$24</f>
        <v>226621715</v>
      </c>
      <c r="O1382" s="60">
        <f t="shared" si="112"/>
        <v>3.1107056944392308E-2</v>
      </c>
      <c r="P1382" s="57">
        <f>'[10]Marketshare 2018'!$NH$77</f>
        <v>4458201.3</v>
      </c>
      <c r="Q1382" s="59">
        <f t="shared" si="108"/>
        <v>0.2185826278827693</v>
      </c>
      <c r="R1382" s="54">
        <v>1190264.51</v>
      </c>
      <c r="S1382" s="61">
        <f t="shared" si="113"/>
        <v>6.0589612024520401E-2</v>
      </c>
      <c r="T1382" s="4">
        <v>5306</v>
      </c>
      <c r="U1382" s="62">
        <f>[9]Data!$AG$1377</f>
        <v>437153.14</v>
      </c>
      <c r="V1382" s="71">
        <f>[9]Data!$AH$1377</f>
        <v>9720591.3299999982</v>
      </c>
      <c r="W1382" s="51">
        <v>2737</v>
      </c>
      <c r="X1382" s="57">
        <f>'[11]From Apr 2023'!$NH$10</f>
        <v>211395052.31999999</v>
      </c>
      <c r="Y1382" s="61">
        <f t="shared" si="114"/>
        <v>0.18498303552707718</v>
      </c>
      <c r="Z1382" s="57">
        <f>'[11]From Apr 2023'!$NH$18</f>
        <v>2421379.08</v>
      </c>
      <c r="AA1382" s="59">
        <f t="shared" si="109"/>
        <v>7.6361896945270957E-2</v>
      </c>
    </row>
    <row r="1383" spans="1:27" ht="13" x14ac:dyDescent="0.3">
      <c r="A1383" s="52">
        <v>45781</v>
      </c>
      <c r="B1383" s="44">
        <f t="shared" ref="B1383:B1387" si="115">+K1383+P1383+R1383+U1383+V1383+Z1383</f>
        <v>27962959.556299992</v>
      </c>
      <c r="C1383" s="53">
        <f t="shared" ref="C1383:C1387" si="116">(B1383/B1330)-1</f>
        <v>0.16833812793409164</v>
      </c>
      <c r="D1383" s="54">
        <f>[9]Data!$AJ$1378</f>
        <v>25206345.279999994</v>
      </c>
      <c r="E1383" s="71">
        <f>[9]Data!$I$1378</f>
        <v>14124790.859999999</v>
      </c>
      <c r="F1383" s="55"/>
      <c r="G1383" s="53">
        <f t="shared" ref="G1383:G1387" si="117">(E1383/E1330)-1</f>
        <v>9.4953988704851833E-2</v>
      </c>
      <c r="H1383" s="56">
        <v>8019</v>
      </c>
      <c r="I1383" s="57">
        <f>'[10]Marketshare 2018'!$NI$13</f>
        <v>2495568987.5700002</v>
      </c>
      <c r="J1383" s="58">
        <f t="shared" ref="J1383:J1387" si="118">(I1383/I1330)-1</f>
        <v>7.0342646290203703E-2</v>
      </c>
      <c r="K1383" s="57">
        <f>'[10]Marketshare 2018'!$NI$67</f>
        <v>9597274.6562999971</v>
      </c>
      <c r="L1383" s="59">
        <f t="shared" ref="L1383:L1387" si="119">(K1383/0.09)/I1383</f>
        <v>4.2730289405397116E-2</v>
      </c>
      <c r="M1383" s="57">
        <v>382</v>
      </c>
      <c r="N1383" s="57">
        <f>'[10]Marketshare 2018'!$NI$24</f>
        <v>235533275</v>
      </c>
      <c r="O1383" s="60">
        <f t="shared" ref="O1383:O1387" si="120">(N1383/N1330)-1</f>
        <v>1.0111113250652615E-2</v>
      </c>
      <c r="P1383" s="57">
        <f>'[10]Marketshare 2018'!$NI$77</f>
        <v>4527188.37</v>
      </c>
      <c r="Q1383" s="59">
        <f t="shared" ref="Q1383:Q1387" si="121">(P1383/0.09)/N1383</f>
        <v>0.21356682192781465</v>
      </c>
      <c r="R1383" s="54">
        <v>1161864.2399999998</v>
      </c>
      <c r="S1383" s="61">
        <f t="shared" ref="S1383:S1387" si="122">(R1383/R1330)-1</f>
        <v>-9.5844048710066465E-2</v>
      </c>
      <c r="T1383" s="4">
        <v>5306</v>
      </c>
      <c r="U1383" s="62">
        <f>[9]Data!$AG$1378</f>
        <v>375269.38</v>
      </c>
      <c r="V1383" s="71">
        <f>[9]Data!$AH$1378</f>
        <v>9544420.7999999952</v>
      </c>
      <c r="W1383" s="51">
        <v>2737</v>
      </c>
      <c r="X1383" s="57">
        <f>'[11]From Apr 2023'!$NI$10</f>
        <v>240642289.65000001</v>
      </c>
      <c r="Y1383" s="61">
        <f t="shared" ref="Y1383:Y1387" si="123">(X1383/X1330)-1</f>
        <v>0.16652075431253244</v>
      </c>
      <c r="Z1383" s="57">
        <f>'[11]From Apr 2023'!$NI$18</f>
        <v>2756942.11</v>
      </c>
      <c r="AA1383" s="59">
        <f t="shared" ref="AA1383:AA1387" si="124">(Z1383/0.15)/X1383</f>
        <v>7.6377323758840265E-2</v>
      </c>
    </row>
    <row r="1384" spans="1:27" ht="13" x14ac:dyDescent="0.3">
      <c r="A1384" s="52">
        <v>45788</v>
      </c>
      <c r="B1384" s="44">
        <f t="shared" si="115"/>
        <v>23685982.004800003</v>
      </c>
      <c r="C1384" s="53">
        <f t="shared" si="116"/>
        <v>-9.7802737522361349E-2</v>
      </c>
      <c r="D1384" s="54">
        <f>[9]Data!$AJ$1379</f>
        <v>21276768.329999998</v>
      </c>
      <c r="E1384" s="71">
        <f>[9]Data!$I$1379</f>
        <v>13000488.499999998</v>
      </c>
      <c r="F1384" s="55"/>
      <c r="G1384" s="53">
        <f t="shared" si="117"/>
        <v>-9.665966259101999E-2</v>
      </c>
      <c r="H1384" s="56">
        <v>8019</v>
      </c>
      <c r="I1384" s="57">
        <f>'[10]Marketshare 2018'!$NJ$13</f>
        <v>1997039776.3</v>
      </c>
      <c r="J1384" s="58">
        <f t="shared" si="118"/>
        <v>-0.19050125080537261</v>
      </c>
      <c r="K1384" s="57">
        <f>'[10]Marketshare 2018'!$NJ$67</f>
        <v>8002109.3147999998</v>
      </c>
      <c r="L1384" s="59">
        <f t="shared" si="119"/>
        <v>4.4522060489316652E-2</v>
      </c>
      <c r="M1384" s="57">
        <v>382</v>
      </c>
      <c r="N1384" s="57">
        <f>'[10]Marketshare 2018'!$NJ$24</f>
        <v>224248505</v>
      </c>
      <c r="O1384" s="60">
        <f t="shared" si="120"/>
        <v>-0.120414541878343</v>
      </c>
      <c r="P1384" s="57">
        <f>'[10]Marketshare 2018'!$NJ$77</f>
        <v>4982774.3999999994</v>
      </c>
      <c r="Q1384" s="59">
        <f t="shared" si="121"/>
        <v>0.24688753220450674</v>
      </c>
      <c r="R1384" s="54">
        <v>986878.25</v>
      </c>
      <c r="S1384" s="61">
        <f t="shared" si="122"/>
        <v>-0.32690450562143636</v>
      </c>
      <c r="T1384" s="4">
        <v>5306</v>
      </c>
      <c r="U1384" s="62">
        <f>[9]Data!$AG$1379</f>
        <v>732753.66</v>
      </c>
      <c r="V1384" s="71">
        <f>[9]Data!$AH$1379</f>
        <v>6556647.9200000018</v>
      </c>
      <c r="W1384" s="51">
        <v>2737</v>
      </c>
      <c r="X1384" s="57">
        <f>'[11]From Apr 2023'!$NJ$10</f>
        <v>211661126.88</v>
      </c>
      <c r="Y1384" s="61">
        <f t="shared" si="123"/>
        <v>-7.5073580171668319E-2</v>
      </c>
      <c r="Z1384" s="57">
        <f>'[11]From Apr 2023'!$NJ$18</f>
        <v>2424818.46</v>
      </c>
      <c r="AA1384" s="59">
        <f t="shared" si="124"/>
        <v>7.6374233843916506E-2</v>
      </c>
    </row>
    <row r="1385" spans="1:27" ht="13" x14ac:dyDescent="0.3">
      <c r="A1385" s="52">
        <v>45795</v>
      </c>
      <c r="B1385" s="44">
        <f t="shared" si="115"/>
        <v>25998350.558299981</v>
      </c>
      <c r="C1385" s="53">
        <f t="shared" si="116"/>
        <v>5.0348107293557876E-2</v>
      </c>
      <c r="D1385" s="54">
        <f>[9]Data!$AJ$1380</f>
        <v>23836147.30999998</v>
      </c>
      <c r="E1385" s="71">
        <f>[9]Data!$I$1380</f>
        <v>12117626.630000001</v>
      </c>
      <c r="F1385" s="55"/>
      <c r="G1385" s="53">
        <f t="shared" si="117"/>
        <v>-5.0680382931389878E-2</v>
      </c>
      <c r="H1385" s="56">
        <v>8019</v>
      </c>
      <c r="I1385" s="57">
        <f>'[10]Marketshare 2018'!$NK$13</f>
        <v>2172294563.8700004</v>
      </c>
      <c r="J1385" s="58">
        <f t="shared" si="118"/>
        <v>-1.3980553937879336E-2</v>
      </c>
      <c r="K1385" s="57">
        <f>'[10]Marketshare 2018'!$NK$67</f>
        <v>7010052.2882999992</v>
      </c>
      <c r="L1385" s="59">
        <f t="shared" si="119"/>
        <v>3.5855850843376343E-2</v>
      </c>
      <c r="M1385" s="57">
        <v>382</v>
      </c>
      <c r="N1385" s="57">
        <f>'[10]Marketshare 2018'!$NK$24</f>
        <v>220607930</v>
      </c>
      <c r="O1385" s="60">
        <f t="shared" si="120"/>
        <v>-5.0501559041056576E-2</v>
      </c>
      <c r="P1385" s="57">
        <f>'[10]Marketshare 2018'!$NK$77</f>
        <v>5089959.45</v>
      </c>
      <c r="Q1385" s="59">
        <f t="shared" si="121"/>
        <v>0.25636025413954977</v>
      </c>
      <c r="R1385" s="54">
        <v>1035595.79</v>
      </c>
      <c r="S1385" s="61">
        <f t="shared" si="122"/>
        <v>-0.13674092650465286</v>
      </c>
      <c r="T1385" s="4">
        <v>5306</v>
      </c>
      <c r="U1385" s="62">
        <f>[9]Data!$AG$1380</f>
        <v>365344.17</v>
      </c>
      <c r="V1385" s="71">
        <f>[9]Data!$AH$1380</f>
        <v>10317580.719999982</v>
      </c>
      <c r="W1385" s="51">
        <v>2737</v>
      </c>
      <c r="X1385" s="57">
        <f>'[11]From Apr 2023'!$NK$10</f>
        <v>192079557.53999999</v>
      </c>
      <c r="Y1385" s="61">
        <f t="shared" si="123"/>
        <v>3.458172319359254E-2</v>
      </c>
      <c r="Z1385" s="57">
        <f>'[11]From Apr 2023'!$NK$18</f>
        <v>2179818.14</v>
      </c>
      <c r="AA1385" s="59">
        <f t="shared" si="124"/>
        <v>7.5656780552022379E-2</v>
      </c>
    </row>
    <row r="1386" spans="1:27" ht="13" x14ac:dyDescent="0.3">
      <c r="A1386" s="52">
        <v>45802</v>
      </c>
      <c r="B1386" s="44">
        <f t="shared" si="115"/>
        <v>24638538.749099996</v>
      </c>
      <c r="C1386" s="53">
        <f t="shared" si="116"/>
        <v>0.13419718800548353</v>
      </c>
      <c r="D1386" s="54">
        <f>[9]Data!$AJ$1381</f>
        <v>22361954.149999991</v>
      </c>
      <c r="E1386" s="71">
        <f>[9]Data!$I$1381</f>
        <v>12904047.669999998</v>
      </c>
      <c r="F1386" s="55"/>
      <c r="G1386" s="53">
        <f t="shared" si="117"/>
        <v>-8.3097331956677123E-2</v>
      </c>
      <c r="H1386" s="56">
        <v>8019</v>
      </c>
      <c r="I1386" s="57">
        <f>'[10]Marketshare 2018'!$NL$13</f>
        <v>2122290369.77</v>
      </c>
      <c r="J1386" s="58">
        <f t="shared" si="118"/>
        <v>2.5448681642226578E-2</v>
      </c>
      <c r="K1386" s="57">
        <f>'[10]Marketshare 2018'!$NL$67</f>
        <v>7818577.4241000004</v>
      </c>
      <c r="L1386" s="59">
        <f t="shared" si="119"/>
        <v>4.0933645898518001E-2</v>
      </c>
      <c r="M1386" s="57">
        <v>382</v>
      </c>
      <c r="N1386" s="57">
        <f>'[10]Marketshare 2018'!$NL$24</f>
        <v>227208610</v>
      </c>
      <c r="O1386" s="60">
        <f t="shared" si="120"/>
        <v>-6.6155466440442678E-2</v>
      </c>
      <c r="P1386" s="57">
        <f>'[10]Marketshare 2018'!$NL$77</f>
        <v>5060654.3250000002</v>
      </c>
      <c r="Q1386" s="59">
        <f t="shared" si="121"/>
        <v>0.24747958495058794</v>
      </c>
      <c r="R1386" s="54">
        <f>[9]Data!$AF$1381</f>
        <v>1132399.5599999998</v>
      </c>
      <c r="S1386" s="61">
        <f t="shared" si="122"/>
        <v>2.2227794146207236E-2</v>
      </c>
      <c r="T1386" s="4">
        <v>5306</v>
      </c>
      <c r="U1386" s="62">
        <f>[9]Data!$AG$1381</f>
        <v>668082.18000000005</v>
      </c>
      <c r="V1386" s="71">
        <f>[9]Data!$AH$1381</f>
        <v>7657424.7399999946</v>
      </c>
      <c r="W1386" s="51">
        <v>2737</v>
      </c>
      <c r="X1386" s="57">
        <f>'[11]From Apr 2023'!$NL$10</f>
        <v>199400038.58000001</v>
      </c>
      <c r="Y1386" s="61">
        <f t="shared" si="123"/>
        <v>0.14411530798812899</v>
      </c>
      <c r="Z1386" s="57">
        <f>'[11]From Apr 2023'!$NL$18</f>
        <v>2301400.52</v>
      </c>
      <c r="AA1386" s="59">
        <f t="shared" si="124"/>
        <v>7.6944168329123971E-2</v>
      </c>
    </row>
    <row r="1387" spans="1:27" ht="13" x14ac:dyDescent="0.3">
      <c r="A1387" s="52">
        <v>45809</v>
      </c>
      <c r="B1387" s="44">
        <f t="shared" si="115"/>
        <v>26353836.54480001</v>
      </c>
      <c r="C1387" s="53">
        <f t="shared" si="116"/>
        <v>5.7511196720761992E-2</v>
      </c>
      <c r="D1387" s="54">
        <f>[9]Data!$AJ$1382</f>
        <v>23542981.620000012</v>
      </c>
      <c r="E1387" s="71">
        <f>[9]Data!$I$1382</f>
        <v>14804221.93</v>
      </c>
      <c r="F1387" s="55"/>
      <c r="G1387" s="53">
        <f t="shared" si="117"/>
        <v>7.0284220478954218E-2</v>
      </c>
      <c r="H1387" s="56">
        <v>8019</v>
      </c>
      <c r="I1387" s="57">
        <f>'[10]Marketshare 2018'!$NM$13</f>
        <v>2304457514.9699998</v>
      </c>
      <c r="J1387" s="58">
        <f t="shared" si="118"/>
        <v>1.5643525178171247E-2</v>
      </c>
      <c r="K1387" s="57">
        <f>'[10]Marketshare 2018'!$NM$67</f>
        <v>9255385.2797999978</v>
      </c>
      <c r="L1387" s="59">
        <f t="shared" si="119"/>
        <v>4.462551969474636E-2</v>
      </c>
      <c r="M1387" s="57">
        <v>382</v>
      </c>
      <c r="N1387" s="57">
        <f>'[10]Marketshare 2018'!$NM$24</f>
        <v>235010945</v>
      </c>
      <c r="O1387" s="60">
        <f t="shared" si="120"/>
        <v>2.3358306540193885E-2</v>
      </c>
      <c r="P1387" s="57">
        <f>'[10]Marketshare 2018'!$NM$77</f>
        <v>5548287.375</v>
      </c>
      <c r="Q1387" s="59">
        <f t="shared" si="121"/>
        <v>0.26231815501188677</v>
      </c>
      <c r="R1387" s="54">
        <f>[9]Data!$AF$1382</f>
        <v>1304276.32</v>
      </c>
      <c r="S1387" s="61">
        <f t="shared" si="122"/>
        <v>0.19427918256492505</v>
      </c>
      <c r="T1387" s="4">
        <v>5306</v>
      </c>
      <c r="U1387" s="62">
        <f>[9]Data!$AG$1382</f>
        <v>406172.92</v>
      </c>
      <c r="V1387" s="71">
        <f>[9]Data!$AH$1382</f>
        <v>7028310.4500000142</v>
      </c>
      <c r="W1387" s="51">
        <v>2737</v>
      </c>
      <c r="X1387" s="57">
        <f>'[11]From Apr 2023'!$NM$10</f>
        <v>242046363.00999999</v>
      </c>
      <c r="Y1387" s="61">
        <f t="shared" si="123"/>
        <v>0.26636889836820887</v>
      </c>
      <c r="Z1387" s="57">
        <f>'[11]From Apr 2023'!$NM$18</f>
        <v>2811404.2</v>
      </c>
      <c r="AA1387" s="59">
        <f t="shared" si="124"/>
        <v>7.7434316440823062E-2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64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7" t="s">
        <v>25</v>
      </c>
      <c r="C1" s="97"/>
      <c r="D1" s="98" t="s">
        <v>26</v>
      </c>
      <c r="E1" s="98"/>
      <c r="F1" s="99" t="s">
        <v>27</v>
      </c>
      <c r="G1" s="99"/>
    </row>
    <row r="2" spans="1:11" s="64" customFormat="1" x14ac:dyDescent="0.35">
      <c r="B2" s="64" t="s">
        <v>28</v>
      </c>
      <c r="C2" s="64" t="s">
        <v>19</v>
      </c>
      <c r="D2" s="64" t="s">
        <v>28</v>
      </c>
      <c r="E2" s="64" t="s">
        <v>19</v>
      </c>
      <c r="F2" s="64" t="s">
        <v>28</v>
      </c>
      <c r="G2" s="64" t="s">
        <v>19</v>
      </c>
    </row>
    <row r="3" spans="1:11" x14ac:dyDescent="0.35">
      <c r="A3" s="64" t="s">
        <v>29</v>
      </c>
      <c r="B3" s="65">
        <v>1454</v>
      </c>
      <c r="C3" s="65">
        <v>84</v>
      </c>
      <c r="D3" s="66">
        <v>1450</v>
      </c>
      <c r="E3" s="66">
        <v>88</v>
      </c>
      <c r="F3" s="67">
        <f>D3-B3</f>
        <v>-4</v>
      </c>
      <c r="G3" s="67">
        <f>E3-C3</f>
        <v>4</v>
      </c>
      <c r="H3" s="1"/>
      <c r="I3" s="1"/>
      <c r="J3" s="1"/>
      <c r="K3" s="1"/>
    </row>
    <row r="4" spans="1:11" x14ac:dyDescent="0.35">
      <c r="A4" s="64" t="s">
        <v>30</v>
      </c>
      <c r="B4" s="65">
        <v>1591</v>
      </c>
      <c r="C4" s="65">
        <v>70</v>
      </c>
      <c r="D4" s="66">
        <v>1625</v>
      </c>
      <c r="E4" s="66">
        <v>69</v>
      </c>
      <c r="F4" s="67">
        <f t="shared" ref="F4:G9" si="0">D4-B4</f>
        <v>34</v>
      </c>
      <c r="G4" s="67">
        <f t="shared" si="0"/>
        <v>-1</v>
      </c>
      <c r="H4" s="1"/>
      <c r="I4" s="1"/>
      <c r="J4" s="1"/>
      <c r="K4" s="1"/>
    </row>
    <row r="5" spans="1:11" x14ac:dyDescent="0.35">
      <c r="A5" s="64" t="s">
        <v>31</v>
      </c>
      <c r="B5" s="65">
        <v>1086</v>
      </c>
      <c r="C5" s="65">
        <v>35</v>
      </c>
      <c r="D5" s="66">
        <v>1100</v>
      </c>
      <c r="E5" s="66">
        <v>37</v>
      </c>
      <c r="F5" s="67">
        <f t="shared" si="0"/>
        <v>14</v>
      </c>
      <c r="G5" s="67">
        <f t="shared" si="0"/>
        <v>2</v>
      </c>
      <c r="H5" s="1"/>
      <c r="I5" s="1"/>
      <c r="J5" s="1"/>
      <c r="K5" s="1"/>
    </row>
    <row r="6" spans="1:11" x14ac:dyDescent="0.35">
      <c r="A6" s="64" t="s">
        <v>32</v>
      </c>
      <c r="B6" s="65">
        <v>1355</v>
      </c>
      <c r="C6" s="65">
        <v>51</v>
      </c>
      <c r="D6" s="66">
        <v>1450</v>
      </c>
      <c r="E6" s="66">
        <v>65</v>
      </c>
      <c r="F6" s="67">
        <f t="shared" si="0"/>
        <v>95</v>
      </c>
      <c r="G6" s="67">
        <f t="shared" si="0"/>
        <v>14</v>
      </c>
      <c r="H6" s="1"/>
      <c r="I6" s="1"/>
      <c r="J6" s="1"/>
      <c r="K6" s="1"/>
    </row>
    <row r="7" spans="1:11" x14ac:dyDescent="0.35">
      <c r="A7" s="64" t="s">
        <v>33</v>
      </c>
      <c r="B7" s="65">
        <v>371</v>
      </c>
      <c r="C7" s="65">
        <v>23</v>
      </c>
      <c r="D7" s="66">
        <v>409</v>
      </c>
      <c r="E7" s="66">
        <v>22</v>
      </c>
      <c r="F7" s="67">
        <f t="shared" si="0"/>
        <v>38</v>
      </c>
      <c r="G7" s="67">
        <f t="shared" si="0"/>
        <v>-1</v>
      </c>
      <c r="H7" s="1"/>
      <c r="I7" s="1"/>
      <c r="J7" s="1"/>
      <c r="K7" s="1"/>
    </row>
    <row r="8" spans="1:11" x14ac:dyDescent="0.35">
      <c r="A8" s="64" t="s">
        <v>34</v>
      </c>
      <c r="B8" s="65">
        <v>750</v>
      </c>
      <c r="C8" s="65">
        <v>36</v>
      </c>
      <c r="D8" s="66">
        <v>750</v>
      </c>
      <c r="E8" s="66">
        <v>42</v>
      </c>
      <c r="F8" s="67">
        <f t="shared" si="0"/>
        <v>0</v>
      </c>
      <c r="G8" s="67">
        <f t="shared" si="0"/>
        <v>6</v>
      </c>
      <c r="H8" s="1"/>
      <c r="I8" s="1"/>
      <c r="J8" s="1"/>
      <c r="K8" s="1"/>
    </row>
    <row r="9" spans="1:11" x14ac:dyDescent="0.35">
      <c r="A9" s="64" t="s">
        <v>35</v>
      </c>
      <c r="B9" s="65">
        <v>1550</v>
      </c>
      <c r="C9" s="65">
        <v>63</v>
      </c>
      <c r="D9" s="66">
        <v>1550</v>
      </c>
      <c r="E9" s="66">
        <v>55</v>
      </c>
      <c r="F9" s="67">
        <f t="shared" si="0"/>
        <v>0</v>
      </c>
      <c r="G9" s="67">
        <f t="shared" si="0"/>
        <v>-8</v>
      </c>
      <c r="H9" s="1"/>
      <c r="I9" s="1"/>
      <c r="J9" s="1"/>
      <c r="K9" s="1"/>
    </row>
    <row r="10" spans="1:11" ht="15" thickBot="1" x14ac:dyDescent="0.4">
      <c r="B10" s="68">
        <f t="shared" ref="B10:G10" si="1">SUM(B3:B9)</f>
        <v>8157</v>
      </c>
      <c r="C10" s="68">
        <f t="shared" si="1"/>
        <v>362</v>
      </c>
      <c r="D10" s="69">
        <f t="shared" si="1"/>
        <v>8334</v>
      </c>
      <c r="E10" s="69">
        <f t="shared" si="1"/>
        <v>378</v>
      </c>
      <c r="F10" s="70">
        <f t="shared" si="1"/>
        <v>177</v>
      </c>
      <c r="G10" s="70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52">
        <v>45655</v>
      </c>
      <c r="B2">
        <v>1360</v>
      </c>
    </row>
    <row r="3" spans="1:2" x14ac:dyDescent="0.25">
      <c r="A3" s="52">
        <v>45662</v>
      </c>
      <c r="B3">
        <v>1361</v>
      </c>
    </row>
    <row r="4" spans="1:2" x14ac:dyDescent="0.25">
      <c r="A4" s="52">
        <v>45669</v>
      </c>
      <c r="B4">
        <v>1362</v>
      </c>
    </row>
    <row r="5" spans="1:2" x14ac:dyDescent="0.25">
      <c r="A5" s="52">
        <v>45676</v>
      </c>
      <c r="B5">
        <v>1363</v>
      </c>
    </row>
    <row r="6" spans="1:2" x14ac:dyDescent="0.25">
      <c r="A6" s="52">
        <v>45683</v>
      </c>
      <c r="B6" s="73">
        <v>1364</v>
      </c>
    </row>
    <row r="7" spans="1:2" x14ac:dyDescent="0.25">
      <c r="A7" s="52">
        <v>45690</v>
      </c>
      <c r="B7">
        <v>1365</v>
      </c>
    </row>
    <row r="8" spans="1:2" x14ac:dyDescent="0.25">
      <c r="A8" s="52">
        <v>45697</v>
      </c>
      <c r="B8">
        <v>1366</v>
      </c>
    </row>
    <row r="9" spans="1:2" x14ac:dyDescent="0.25">
      <c r="A9" s="52">
        <v>45704</v>
      </c>
      <c r="B9">
        <v>1367</v>
      </c>
    </row>
    <row r="10" spans="1:2" x14ac:dyDescent="0.25">
      <c r="A10" s="52">
        <v>45711</v>
      </c>
      <c r="B10">
        <v>1368</v>
      </c>
    </row>
    <row r="11" spans="1:2" x14ac:dyDescent="0.25">
      <c r="A11" s="52">
        <v>45718</v>
      </c>
      <c r="B11">
        <v>1369</v>
      </c>
    </row>
    <row r="12" spans="1:2" x14ac:dyDescent="0.25">
      <c r="A12" s="52">
        <v>45725</v>
      </c>
      <c r="B12">
        <v>1370</v>
      </c>
    </row>
    <row r="13" spans="1:2" x14ac:dyDescent="0.25">
      <c r="A13" s="52">
        <v>45732</v>
      </c>
      <c r="B13">
        <v>1371</v>
      </c>
    </row>
    <row r="14" spans="1:2" x14ac:dyDescent="0.25">
      <c r="A14" s="52">
        <v>45739</v>
      </c>
      <c r="B14">
        <v>1372</v>
      </c>
    </row>
    <row r="15" spans="1:2" x14ac:dyDescent="0.25">
      <c r="A15" s="52">
        <v>45746</v>
      </c>
      <c r="B15">
        <v>1373</v>
      </c>
    </row>
    <row r="16" spans="1:2" x14ac:dyDescent="0.25">
      <c r="A16" s="52">
        <v>45753</v>
      </c>
      <c r="B16">
        <v>1374</v>
      </c>
    </row>
    <row r="17" spans="1:2" x14ac:dyDescent="0.25">
      <c r="A17" s="52">
        <v>45760</v>
      </c>
      <c r="B17">
        <v>1375</v>
      </c>
    </row>
    <row r="18" spans="1:2" x14ac:dyDescent="0.25">
      <c r="A18" s="52">
        <v>45767</v>
      </c>
      <c r="B18">
        <v>1376</v>
      </c>
    </row>
    <row r="19" spans="1:2" x14ac:dyDescent="0.25">
      <c r="A19" s="52">
        <v>45774</v>
      </c>
      <c r="B19">
        <v>1377</v>
      </c>
    </row>
    <row r="20" spans="1:2" x14ac:dyDescent="0.25">
      <c r="A20" s="52">
        <v>45781</v>
      </c>
      <c r="B20">
        <v>1378</v>
      </c>
    </row>
    <row r="21" spans="1:2" x14ac:dyDescent="0.25">
      <c r="A21" s="52">
        <v>45788</v>
      </c>
      <c r="B21">
        <v>1379</v>
      </c>
    </row>
    <row r="22" spans="1:2" x14ac:dyDescent="0.25">
      <c r="A22" s="52">
        <v>45795</v>
      </c>
      <c r="B22">
        <v>1380</v>
      </c>
    </row>
    <row r="23" spans="1:2" x14ac:dyDescent="0.25">
      <c r="A23" s="52">
        <v>45802</v>
      </c>
      <c r="B23">
        <v>1381</v>
      </c>
    </row>
    <row r="24" spans="1:2" x14ac:dyDescent="0.25">
      <c r="A24" s="52">
        <v>45809</v>
      </c>
      <c r="B24">
        <v>1382</v>
      </c>
    </row>
    <row r="25" spans="1:2" x14ac:dyDescent="0.25">
      <c r="A25" s="52">
        <v>45816</v>
      </c>
      <c r="B25">
        <v>1383</v>
      </c>
    </row>
    <row r="26" spans="1:2" x14ac:dyDescent="0.25">
      <c r="A26" s="52">
        <v>45823</v>
      </c>
      <c r="B26">
        <v>1384</v>
      </c>
    </row>
    <row r="27" spans="1:2" x14ac:dyDescent="0.25">
      <c r="A27" s="52">
        <v>45830</v>
      </c>
      <c r="B27">
        <v>1385</v>
      </c>
    </row>
    <row r="28" spans="1:2" x14ac:dyDescent="0.25">
      <c r="A28" s="52">
        <v>45837</v>
      </c>
      <c r="B28">
        <v>1386</v>
      </c>
    </row>
    <row r="29" spans="1:2" x14ac:dyDescent="0.25">
      <c r="A29" s="52">
        <v>45844</v>
      </c>
      <c r="B29">
        <v>1387</v>
      </c>
    </row>
    <row r="30" spans="1:2" x14ac:dyDescent="0.25">
      <c r="A30" s="52">
        <v>45851</v>
      </c>
      <c r="B30">
        <v>1388</v>
      </c>
    </row>
    <row r="31" spans="1:2" x14ac:dyDescent="0.25">
      <c r="A31" s="52">
        <v>45858</v>
      </c>
      <c r="B31">
        <v>1389</v>
      </c>
    </row>
    <row r="32" spans="1:2" x14ac:dyDescent="0.25">
      <c r="A32" s="52">
        <v>45865</v>
      </c>
      <c r="B32">
        <v>1390</v>
      </c>
    </row>
    <row r="33" spans="1:2" x14ac:dyDescent="0.25">
      <c r="A33" s="52">
        <v>45872</v>
      </c>
      <c r="B33">
        <v>1391</v>
      </c>
    </row>
    <row r="34" spans="1:2" x14ac:dyDescent="0.25">
      <c r="A34" s="52">
        <v>45879</v>
      </c>
      <c r="B34">
        <v>1392</v>
      </c>
    </row>
    <row r="35" spans="1:2" x14ac:dyDescent="0.25">
      <c r="A35" s="52">
        <v>45886</v>
      </c>
      <c r="B35">
        <v>1393</v>
      </c>
    </row>
    <row r="36" spans="1:2" x14ac:dyDescent="0.25">
      <c r="A36" s="52">
        <v>45893</v>
      </c>
      <c r="B36">
        <v>1394</v>
      </c>
    </row>
    <row r="37" spans="1:2" x14ac:dyDescent="0.25">
      <c r="A37" s="52">
        <v>45900</v>
      </c>
      <c r="B37">
        <v>1395</v>
      </c>
    </row>
    <row r="38" spans="1:2" x14ac:dyDescent="0.25">
      <c r="A38" s="52">
        <v>45907</v>
      </c>
      <c r="B38">
        <v>1396</v>
      </c>
    </row>
    <row r="39" spans="1:2" x14ac:dyDescent="0.25">
      <c r="A39" s="52">
        <v>45914</v>
      </c>
      <c r="B39">
        <v>1397</v>
      </c>
    </row>
    <row r="40" spans="1:2" x14ac:dyDescent="0.25">
      <c r="A40" s="52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2025-06-23T13:40:53Z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